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ABRIL\"/>
    </mc:Choice>
  </mc:AlternateContent>
  <xr:revisionPtr revIDLastSave="0" documentId="8_{C11F8EDB-D62E-4311-BC8D-DD136921F540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R-061'!$J$1:$J$223</definedName>
    <definedName name="_xlnm.Print_Area" localSheetId="0">'DIETA CL R-061'!$A$1:$K$220</definedName>
    <definedName name="Excel_BuiltIn_Print_Titles_1_1" localSheetId="0">'DIETA CL R-061'!$A$2:$IP$9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9" i="1" l="1"/>
  <c r="E200" i="1" s="1"/>
  <c r="E201" i="1" s="1"/>
  <c r="E202" i="1" s="1"/>
  <c r="E203" i="1" s="1"/>
  <c r="E204" i="1" s="1"/>
  <c r="E170" i="1" l="1"/>
  <c r="E171" i="1" s="1"/>
  <c r="E172" i="1" s="1"/>
  <c r="E173" i="1" s="1"/>
  <c r="E174" i="1" s="1"/>
  <c r="E175" i="1" s="1"/>
  <c r="G205" i="1" l="1"/>
  <c r="H204" i="1"/>
  <c r="I204" i="1" s="1"/>
  <c r="F204" i="1"/>
  <c r="H203" i="1"/>
  <c r="I203" i="1" s="1"/>
  <c r="F203" i="1"/>
  <c r="H202" i="1"/>
  <c r="I202" i="1" s="1"/>
  <c r="F202" i="1"/>
  <c r="H201" i="1"/>
  <c r="I201" i="1" s="1"/>
  <c r="F201" i="1"/>
  <c r="H200" i="1"/>
  <c r="I200" i="1" s="1"/>
  <c r="F200" i="1"/>
  <c r="H199" i="1"/>
  <c r="I199" i="1" s="1"/>
  <c r="F199" i="1"/>
  <c r="H198" i="1"/>
  <c r="I198" i="1" s="1"/>
  <c r="F194" i="1"/>
  <c r="F193" i="1"/>
  <c r="F192" i="1"/>
  <c r="F191" i="1"/>
  <c r="G190" i="1"/>
  <c r="G191" i="1" s="1"/>
  <c r="F190" i="1"/>
  <c r="E190" i="1"/>
  <c r="E191" i="1" s="1"/>
  <c r="E192" i="1" s="1"/>
  <c r="E193" i="1" s="1"/>
  <c r="E194" i="1" s="1"/>
  <c r="H189" i="1"/>
  <c r="I189" i="1" s="1"/>
  <c r="G176" i="1"/>
  <c r="H175" i="1"/>
  <c r="I175" i="1" s="1"/>
  <c r="F175" i="1"/>
  <c r="H174" i="1"/>
  <c r="I174" i="1" s="1"/>
  <c r="F174" i="1"/>
  <c r="H173" i="1"/>
  <c r="I173" i="1" s="1"/>
  <c r="F173" i="1"/>
  <c r="H172" i="1"/>
  <c r="I172" i="1" s="1"/>
  <c r="F172" i="1"/>
  <c r="H171" i="1"/>
  <c r="I171" i="1" s="1"/>
  <c r="F171" i="1"/>
  <c r="H170" i="1"/>
  <c r="I170" i="1" s="1"/>
  <c r="F170" i="1"/>
  <c r="H169" i="1"/>
  <c r="G164" i="1"/>
  <c r="G163" i="1"/>
  <c r="G160" i="1"/>
  <c r="F160" i="1"/>
  <c r="E160" i="1"/>
  <c r="H159" i="1"/>
  <c r="F70" i="1"/>
  <c r="E70" i="1"/>
  <c r="F69" i="1"/>
  <c r="E69" i="1"/>
  <c r="F68" i="1"/>
  <c r="E68" i="1"/>
  <c r="F67" i="1"/>
  <c r="E67" i="1"/>
  <c r="F66" i="1"/>
  <c r="E66" i="1"/>
  <c r="G65" i="1"/>
  <c r="F65" i="1"/>
  <c r="E65" i="1"/>
  <c r="H64" i="1"/>
  <c r="I64" i="1" s="1"/>
  <c r="F162" i="1" l="1"/>
  <c r="F163" i="1" s="1"/>
  <c r="F164" i="1" s="1"/>
  <c r="F161" i="1"/>
  <c r="E162" i="1"/>
  <c r="E163" i="1" s="1"/>
  <c r="E164" i="1" s="1"/>
  <c r="E161" i="1"/>
  <c r="G162" i="1"/>
  <c r="G161" i="1"/>
  <c r="G165" i="1" s="1"/>
  <c r="I205" i="1"/>
  <c r="H176" i="1"/>
  <c r="H191" i="1"/>
  <c r="I191" i="1" s="1"/>
  <c r="G192" i="1"/>
  <c r="H205" i="1"/>
  <c r="H190" i="1"/>
  <c r="I169" i="1"/>
  <c r="I176" i="1" s="1"/>
  <c r="H162" i="1"/>
  <c r="I162" i="1" s="1"/>
  <c r="H163" i="1"/>
  <c r="I163" i="1" s="1"/>
  <c r="I159" i="1"/>
  <c r="H164" i="1"/>
  <c r="I164" i="1" s="1"/>
  <c r="H160" i="1"/>
  <c r="H65" i="1"/>
  <c r="I65" i="1" s="1"/>
  <c r="G66" i="1"/>
  <c r="H161" i="1" l="1"/>
  <c r="H165" i="1" s="1"/>
  <c r="G193" i="1"/>
  <c r="H192" i="1"/>
  <c r="I192" i="1" s="1"/>
  <c r="I190" i="1"/>
  <c r="I160" i="1"/>
  <c r="G67" i="1"/>
  <c r="H66" i="1"/>
  <c r="I66" i="1" s="1"/>
  <c r="I161" i="1" l="1"/>
  <c r="I165" i="1" s="1"/>
  <c r="G194" i="1"/>
  <c r="G195" i="1" s="1"/>
  <c r="H193" i="1"/>
  <c r="H67" i="1"/>
  <c r="G68" i="1"/>
  <c r="I193" i="1" l="1"/>
  <c r="H194" i="1"/>
  <c r="H195" i="1" s="1"/>
  <c r="I67" i="1"/>
  <c r="G69" i="1"/>
  <c r="H68" i="1"/>
  <c r="I194" i="1" l="1"/>
  <c r="I195" i="1" s="1"/>
  <c r="I68" i="1"/>
  <c r="G70" i="1"/>
  <c r="H69" i="1"/>
  <c r="I69" i="1" s="1"/>
  <c r="G71" i="1"/>
  <c r="H70" i="1" l="1"/>
  <c r="H71" i="1" s="1"/>
  <c r="I70" i="1" l="1"/>
  <c r="I71" i="1" s="1"/>
  <c r="F107" i="1" l="1"/>
  <c r="F108" i="1" s="1"/>
  <c r="F109" i="1" s="1"/>
  <c r="E107" i="1"/>
  <c r="E108" i="1" s="1"/>
  <c r="E109" i="1" s="1"/>
  <c r="G108" i="1"/>
  <c r="H108" i="1" s="1"/>
  <c r="I108" i="1" s="1"/>
  <c r="H107" i="1"/>
  <c r="I107" i="1" s="1"/>
  <c r="H106" i="1"/>
  <c r="E110" i="1" l="1"/>
  <c r="E111" i="1" s="1"/>
  <c r="F110" i="1"/>
  <c r="F111" i="1" s="1"/>
  <c r="G109" i="1"/>
  <c r="G110" i="1" s="1"/>
  <c r="I106" i="1"/>
  <c r="H109" i="1" l="1"/>
  <c r="I109" i="1" s="1"/>
  <c r="G111" i="1" l="1"/>
  <c r="G112" i="1" s="1"/>
  <c r="H110" i="1"/>
  <c r="I110" i="1" s="1"/>
  <c r="H111" i="1" l="1"/>
  <c r="I111" i="1" s="1"/>
  <c r="I112" i="1" s="1"/>
  <c r="H112" i="1"/>
  <c r="H132" i="1" l="1"/>
  <c r="I132" i="1" s="1"/>
  <c r="H17" i="1"/>
  <c r="I17" i="1" s="1"/>
  <c r="H182" i="1" l="1"/>
  <c r="I182" i="1" s="1"/>
  <c r="F182" i="1"/>
  <c r="G13" i="1"/>
  <c r="H12" i="1"/>
  <c r="E180" i="1"/>
  <c r="E181" i="1" s="1"/>
  <c r="E182" i="1" s="1"/>
  <c r="E183" i="1" s="1"/>
  <c r="H180" i="1"/>
  <c r="I180" i="1" s="1"/>
  <c r="F180" i="1"/>
  <c r="E97" i="1"/>
  <c r="E98" i="1" s="1"/>
  <c r="E99" i="1" s="1"/>
  <c r="E100" i="1" s="1"/>
  <c r="E101" i="1" s="1"/>
  <c r="E87" i="1"/>
  <c r="E88" i="1" s="1"/>
  <c r="H87" i="1"/>
  <c r="I87" i="1" s="1"/>
  <c r="F87" i="1"/>
  <c r="F13" i="1"/>
  <c r="E13" i="1"/>
  <c r="I12" i="1" l="1"/>
  <c r="G14" i="1"/>
  <c r="H13" i="1"/>
  <c r="I13" i="1" s="1"/>
  <c r="G144" i="1"/>
  <c r="H143" i="1"/>
  <c r="I143" i="1" s="1"/>
  <c r="F143" i="1"/>
  <c r="E143" i="1"/>
  <c r="H116" i="1"/>
  <c r="F117" i="1"/>
  <c r="F118" i="1" s="1"/>
  <c r="F119" i="1" s="1"/>
  <c r="F120" i="1" s="1"/>
  <c r="F121" i="1" s="1"/>
  <c r="F122" i="1" s="1"/>
  <c r="E117" i="1"/>
  <c r="E118" i="1" s="1"/>
  <c r="E119" i="1" s="1"/>
  <c r="E120" i="1" s="1"/>
  <c r="E121" i="1" s="1"/>
  <c r="E122" i="1" s="1"/>
  <c r="H14" i="1" l="1"/>
  <c r="I14" i="1" s="1"/>
  <c r="G15" i="1"/>
  <c r="G18" i="1"/>
  <c r="G117" i="1"/>
  <c r="I116" i="1"/>
  <c r="H15" i="1" l="1"/>
  <c r="I15" i="1" s="1"/>
  <c r="H117" i="1"/>
  <c r="I117" i="1" s="1"/>
  <c r="G118" i="1"/>
  <c r="H118" i="1" l="1"/>
  <c r="I118" i="1" s="1"/>
  <c r="G119" i="1"/>
  <c r="H119" i="1" l="1"/>
  <c r="I119" i="1" s="1"/>
  <c r="G120" i="1"/>
  <c r="G121" i="1" l="1"/>
  <c r="H120" i="1"/>
  <c r="H121" i="1" l="1"/>
  <c r="I121" i="1" s="1"/>
  <c r="G122" i="1"/>
  <c r="H122" i="1" s="1"/>
  <c r="I122" i="1" s="1"/>
  <c r="I120" i="1"/>
  <c r="G123" i="1" l="1"/>
  <c r="H123" i="1"/>
  <c r="I123" i="1"/>
  <c r="E89" i="1" l="1"/>
  <c r="E90" i="1" s="1"/>
  <c r="E91" i="1" s="1"/>
  <c r="F88" i="1"/>
  <c r="G92" i="1"/>
  <c r="H91" i="1"/>
  <c r="I91" i="1" s="1"/>
  <c r="F91" i="1"/>
  <c r="H90" i="1"/>
  <c r="I90" i="1" s="1"/>
  <c r="F90" i="1"/>
  <c r="H89" i="1"/>
  <c r="I89" i="1" s="1"/>
  <c r="F89" i="1"/>
  <c r="H88" i="1"/>
  <c r="I88" i="1" s="1"/>
  <c r="H86" i="1"/>
  <c r="I86" i="1" s="1"/>
  <c r="H92" i="1" l="1"/>
  <c r="I92" i="1"/>
  <c r="F76" i="1" l="1"/>
  <c r="G23" i="1" l="1"/>
  <c r="G24" i="1" l="1"/>
  <c r="G25" i="1" s="1"/>
  <c r="G26" i="1" s="1"/>
  <c r="G27" i="1" s="1"/>
  <c r="E23" i="1" l="1"/>
  <c r="E24" i="1" s="1"/>
  <c r="E25" i="1" s="1"/>
  <c r="E26" i="1" s="1"/>
  <c r="E27" i="1" s="1"/>
  <c r="H23" i="1"/>
  <c r="I23" i="1" s="1"/>
  <c r="F23" i="1"/>
  <c r="F24" i="1" s="1"/>
  <c r="F25" i="1" s="1"/>
  <c r="F26" i="1" s="1"/>
  <c r="F27" i="1" s="1"/>
  <c r="H24" i="1" l="1"/>
  <c r="I24" i="1" s="1"/>
  <c r="H25" i="1"/>
  <c r="I25" i="1" s="1"/>
  <c r="H26" i="1"/>
  <c r="I26" i="1" s="1"/>
  <c r="H27" i="1"/>
  <c r="I27" i="1" s="1"/>
  <c r="H22" i="1"/>
  <c r="G28" i="1"/>
  <c r="H28" i="1" l="1"/>
  <c r="I22" i="1"/>
  <c r="I28" i="1" s="1"/>
  <c r="G181" i="1" l="1"/>
  <c r="E184" i="1"/>
  <c r="E185" i="1" s="1"/>
  <c r="F185" i="1"/>
  <c r="F184" i="1"/>
  <c r="F183" i="1"/>
  <c r="F181" i="1"/>
  <c r="H179" i="1"/>
  <c r="G183" i="1" l="1"/>
  <c r="H181" i="1"/>
  <c r="I181" i="1" s="1"/>
  <c r="I179" i="1"/>
  <c r="G184" i="1" l="1"/>
  <c r="H183" i="1"/>
  <c r="I183" i="1" s="1"/>
  <c r="G185" i="1" l="1"/>
  <c r="H185" i="1" s="1"/>
  <c r="I185" i="1" s="1"/>
  <c r="H184" i="1"/>
  <c r="I184" i="1" s="1"/>
  <c r="I186" i="1" l="1"/>
  <c r="H186" i="1"/>
  <c r="G186" i="1"/>
  <c r="H131" i="1" l="1"/>
  <c r="I131" i="1" s="1"/>
  <c r="A14" i="1" l="1"/>
  <c r="A15" i="1" s="1"/>
  <c r="G155" i="1" l="1"/>
  <c r="G102" i="1"/>
  <c r="G60" i="1"/>
  <c r="G50" i="1"/>
  <c r="H151" i="1" l="1"/>
  <c r="I151" i="1" s="1"/>
  <c r="E128" i="1" l="1"/>
  <c r="G128" i="1" l="1"/>
  <c r="G129" i="1" l="1"/>
  <c r="G130" i="1" s="1"/>
  <c r="G133" i="1" s="1"/>
  <c r="H130" i="1"/>
  <c r="I130" i="1" s="1"/>
  <c r="F130" i="1"/>
  <c r="F131" i="1" s="1"/>
  <c r="F132" i="1" s="1"/>
  <c r="E130" i="1"/>
  <c r="E131" i="1" s="1"/>
  <c r="E132" i="1" s="1"/>
  <c r="H129" i="1"/>
  <c r="I129" i="1" s="1"/>
  <c r="F129" i="1"/>
  <c r="E129" i="1"/>
  <c r="H128" i="1"/>
  <c r="I128" i="1" s="1"/>
  <c r="F128" i="1"/>
  <c r="H127" i="1"/>
  <c r="H133" i="1" l="1"/>
  <c r="I127" i="1"/>
  <c r="I133" i="1" s="1"/>
  <c r="H16" i="1" l="1"/>
  <c r="H137" i="1"/>
  <c r="E138" i="1"/>
  <c r="F138" i="1"/>
  <c r="H138" i="1"/>
  <c r="I138" i="1" s="1"/>
  <c r="E139" i="1"/>
  <c r="F139" i="1"/>
  <c r="H139" i="1"/>
  <c r="I139" i="1" s="1"/>
  <c r="E140" i="1"/>
  <c r="F140" i="1"/>
  <c r="H140" i="1"/>
  <c r="I140" i="1" s="1"/>
  <c r="E141" i="1"/>
  <c r="F141" i="1"/>
  <c r="H141" i="1"/>
  <c r="I141" i="1" s="1"/>
  <c r="E142" i="1"/>
  <c r="F142" i="1"/>
  <c r="H142" i="1"/>
  <c r="I142" i="1" s="1"/>
  <c r="H18" i="1" l="1"/>
  <c r="I16" i="1"/>
  <c r="I137" i="1"/>
  <c r="I144" i="1" s="1"/>
  <c r="H144" i="1"/>
  <c r="F55" i="1"/>
  <c r="F56" i="1" s="1"/>
  <c r="I18" i="1" l="1"/>
  <c r="F149" i="1"/>
  <c r="F150" i="1" s="1"/>
  <c r="F97" i="1"/>
  <c r="F98" i="1" s="1"/>
  <c r="F99" i="1" s="1"/>
  <c r="F100" i="1" s="1"/>
  <c r="F101" i="1" s="1"/>
  <c r="E76" i="1"/>
  <c r="H77" i="1"/>
  <c r="I77" i="1" s="1"/>
  <c r="G76" i="1"/>
  <c r="F77" i="1"/>
  <c r="F81" i="1"/>
  <c r="F80" i="1"/>
  <c r="F79" i="1"/>
  <c r="F78" i="1"/>
  <c r="G33" i="1"/>
  <c r="F33" i="1"/>
  <c r="F34" i="1" s="1"/>
  <c r="F35" i="1" s="1"/>
  <c r="F36" i="1" s="1"/>
  <c r="F37" i="1" s="1"/>
  <c r="F38" i="1" s="1"/>
  <c r="E33" i="1"/>
  <c r="E34" i="1" s="1"/>
  <c r="E35" i="1" s="1"/>
  <c r="E36" i="1" s="1"/>
  <c r="E37" i="1" s="1"/>
  <c r="E38" i="1" s="1"/>
  <c r="E55" i="1"/>
  <c r="E56" i="1" s="1"/>
  <c r="E57" i="1" s="1"/>
  <c r="E58" i="1" s="1"/>
  <c r="E59" i="1" s="1"/>
  <c r="H55" i="1"/>
  <c r="I55" i="1" s="1"/>
  <c r="F14" i="1"/>
  <c r="H150" i="1"/>
  <c r="I150" i="1" s="1"/>
  <c r="H152" i="1"/>
  <c r="I152" i="1" s="1"/>
  <c r="H153" i="1"/>
  <c r="I153" i="1" s="1"/>
  <c r="E149" i="1"/>
  <c r="E150" i="1" s="1"/>
  <c r="F57" i="1"/>
  <c r="F58" i="1" s="1"/>
  <c r="F59" i="1" s="1"/>
  <c r="E14" i="1"/>
  <c r="E152" i="1" l="1"/>
  <c r="E153" i="1" s="1"/>
  <c r="E154" i="1" s="1"/>
  <c r="E151" i="1"/>
  <c r="F152" i="1"/>
  <c r="F153" i="1" s="1"/>
  <c r="F154" i="1" s="1"/>
  <c r="F151" i="1"/>
  <c r="E15" i="1"/>
  <c r="E16" i="1"/>
  <c r="E17" i="1" s="1"/>
  <c r="E78" i="1"/>
  <c r="E79" i="1" s="1"/>
  <c r="E80" i="1" s="1"/>
  <c r="E81" i="1" s="1"/>
  <c r="E77" i="1"/>
  <c r="F15" i="1"/>
  <c r="F16" i="1"/>
  <c r="F17" i="1" s="1"/>
  <c r="H76" i="1"/>
  <c r="I76" i="1" s="1"/>
  <c r="G78" i="1"/>
  <c r="H78" i="1" s="1"/>
  <c r="I78" i="1" s="1"/>
  <c r="H32" i="1"/>
  <c r="H75" i="1"/>
  <c r="I75" i="1" s="1"/>
  <c r="G34" i="1"/>
  <c r="H33" i="1"/>
  <c r="I33" i="1" s="1"/>
  <c r="I32" i="1" l="1"/>
  <c r="G79" i="1"/>
  <c r="H79" i="1" s="1"/>
  <c r="G80" i="1"/>
  <c r="G35" i="1"/>
  <c r="H34" i="1"/>
  <c r="H80" i="1" l="1"/>
  <c r="I80" i="1" s="1"/>
  <c r="G81" i="1"/>
  <c r="H81" i="1" s="1"/>
  <c r="I81" i="1" s="1"/>
  <c r="I79" i="1"/>
  <c r="H35" i="1"/>
  <c r="I35" i="1" s="1"/>
  <c r="G36" i="1"/>
  <c r="I34" i="1"/>
  <c r="G82" i="1" l="1"/>
  <c r="H82" i="1"/>
  <c r="I82" i="1"/>
  <c r="H36" i="1"/>
  <c r="G37" i="1"/>
  <c r="H37" i="1" l="1"/>
  <c r="I37" i="1" s="1"/>
  <c r="G38" i="1"/>
  <c r="I36" i="1"/>
  <c r="H38" i="1" l="1"/>
  <c r="G39" i="1"/>
  <c r="G207" i="1" s="1"/>
  <c r="H148" i="1"/>
  <c r="I38" i="1" l="1"/>
  <c r="I39" i="1" s="1"/>
  <c r="H39" i="1"/>
  <c r="H149" i="1"/>
  <c r="I149" i="1" s="1"/>
  <c r="H154" i="1"/>
  <c r="I148" i="1"/>
  <c r="I154" i="1" l="1"/>
  <c r="H155" i="1"/>
  <c r="I155" i="1" l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59" i="1"/>
  <c r="I59" i="1" s="1"/>
  <c r="H58" i="1"/>
  <c r="I58" i="1" s="1"/>
  <c r="H57" i="1"/>
  <c r="I57" i="1" s="1"/>
  <c r="H56" i="1"/>
  <c r="I56" i="1" s="1"/>
  <c r="H49" i="1"/>
  <c r="I49" i="1" s="1"/>
  <c r="E49" i="1"/>
  <c r="H48" i="1"/>
  <c r="I48" i="1" s="1"/>
  <c r="E48" i="1"/>
  <c r="H47" i="1"/>
  <c r="I47" i="1" s="1"/>
  <c r="E47" i="1"/>
  <c r="H46" i="1"/>
  <c r="I46" i="1" s="1"/>
  <c r="E46" i="1"/>
  <c r="H45" i="1"/>
  <c r="I45" i="1" s="1"/>
  <c r="E45" i="1"/>
  <c r="H44" i="1"/>
  <c r="I44" i="1" s="1"/>
  <c r="E44" i="1"/>
  <c r="H43" i="1"/>
  <c r="F47" i="1"/>
  <c r="A16" i="1" l="1"/>
  <c r="A17" i="1" s="1"/>
  <c r="A22" i="1" s="1"/>
  <c r="F45" i="1"/>
  <c r="F44" i="1"/>
  <c r="F46" i="1"/>
  <c r="F49" i="1"/>
  <c r="H102" i="1"/>
  <c r="H50" i="1"/>
  <c r="H60" i="1"/>
  <c r="F48" i="1"/>
  <c r="I60" i="1"/>
  <c r="I43" i="1"/>
  <c r="I50" i="1" s="1"/>
  <c r="I102" i="1"/>
  <c r="H207" i="1" l="1"/>
  <c r="I207" i="1"/>
  <c r="A23" i="1"/>
  <c r="A24" i="1" s="1"/>
  <c r="A25" i="1" s="1"/>
  <c r="A26" i="1" s="1"/>
  <c r="A27" i="1" s="1"/>
  <c r="A32" i="1" s="1"/>
  <c r="A33" i="1" s="1"/>
  <c r="A34" i="1" s="1"/>
  <c r="A35" i="1" s="1"/>
  <c r="A36" i="1" s="1"/>
  <c r="A37" i="1" s="1"/>
  <c r="A38" i="1" s="1"/>
  <c r="A43" i="1" s="1"/>
  <c r="A44" i="1" s="1"/>
  <c r="A45" i="1" s="1"/>
  <c r="A46" i="1" s="1"/>
  <c r="A47" i="1" s="1"/>
  <c r="A48" i="1" s="1"/>
  <c r="A49" i="1" s="1"/>
  <c r="A54" i="1" s="1"/>
  <c r="A55" i="1" s="1"/>
  <c r="A56" i="1" s="1"/>
  <c r="A57" i="1" s="1"/>
  <c r="A58" i="1" s="1"/>
  <c r="A59" i="1" s="1"/>
  <c r="A64" i="1" s="1"/>
  <c r="A65" i="1" s="1"/>
  <c r="A66" i="1" s="1"/>
  <c r="A67" i="1" s="1"/>
  <c r="A68" i="1" s="1"/>
  <c r="A69" i="1" s="1"/>
  <c r="A70" i="1" s="1"/>
  <c r="A75" i="1" s="1"/>
  <c r="A76" i="1" l="1"/>
  <c r="A77" i="1" s="1"/>
  <c r="A78" i="1" s="1"/>
  <c r="A79" i="1" s="1"/>
  <c r="A80" i="1" s="1"/>
  <c r="A81" i="1" s="1"/>
  <c r="A86" i="1" s="1"/>
  <c r="A87" i="1" s="1"/>
  <c r="A88" i="1" s="1"/>
  <c r="A89" i="1" s="1"/>
  <c r="A90" i="1" l="1"/>
  <c r="A91" i="1" s="1"/>
  <c r="A96" i="1" l="1"/>
  <c r="A97" i="1" s="1"/>
  <c r="A98" i="1" s="1"/>
  <c r="A99" i="1" s="1"/>
  <c r="A100" i="1" s="1"/>
  <c r="A101" i="1" s="1"/>
  <c r="A106" i="1" l="1"/>
  <c r="A107" i="1" s="1"/>
  <c r="A108" i="1" s="1"/>
  <c r="A109" i="1" s="1"/>
  <c r="A110" i="1" l="1"/>
  <c r="A111" i="1" s="1"/>
  <c r="A116" i="1" s="1"/>
  <c r="A117" i="1" s="1"/>
  <c r="A118" i="1" s="1"/>
  <c r="A119" i="1" s="1"/>
  <c r="A120" i="1" s="1"/>
  <c r="A121" i="1" s="1"/>
  <c r="A122" i="1" s="1"/>
  <c r="A127" i="1" s="1"/>
  <c r="A128" i="1" s="1"/>
  <c r="A129" i="1" s="1"/>
  <c r="A130" i="1" s="1"/>
  <c r="A131" i="1" s="1"/>
  <c r="A132" i="1" s="1"/>
  <c r="A137" i="1" s="1"/>
  <c r="A138" i="1" s="1"/>
  <c r="A139" i="1" s="1"/>
  <c r="A140" i="1" s="1"/>
  <c r="A141" i="1" s="1"/>
  <c r="A142" i="1" s="1"/>
  <c r="A143" i="1" s="1"/>
  <c r="A148" i="1" s="1"/>
  <c r="A149" i="1" s="1"/>
  <c r="A150" i="1" s="1"/>
  <c r="A151" i="1" s="1"/>
  <c r="A152" i="1" s="1"/>
  <c r="A153" i="1" s="1"/>
  <c r="A154" i="1" s="1"/>
  <c r="A159" i="1" s="1"/>
  <c r="A160" i="1" s="1"/>
  <c r="A161" i="1" s="1"/>
  <c r="A162" i="1" s="1"/>
  <c r="A163" i="1" s="1"/>
  <c r="A164" i="1" l="1"/>
  <c r="A169" i="1" s="1"/>
  <c r="A170" i="1" s="1"/>
  <c r="A171" i="1" s="1"/>
  <c r="A172" i="1" s="1"/>
  <c r="A173" i="1" s="1"/>
  <c r="A174" i="1" s="1"/>
  <c r="A175" i="1" s="1"/>
  <c r="A179" i="1" s="1"/>
  <c r="A180" i="1" s="1"/>
  <c r="A181" i="1" s="1"/>
  <c r="A182" i="1" s="1"/>
  <c r="A183" i="1" s="1"/>
  <c r="A184" i="1" s="1"/>
  <c r="A185" i="1" s="1"/>
  <c r="A189" i="1" s="1"/>
  <c r="A190" i="1" s="1"/>
  <c r="A191" i="1" s="1"/>
  <c r="A192" i="1" s="1"/>
  <c r="A193" i="1" s="1"/>
  <c r="A194" i="1" s="1"/>
  <c r="A198" i="1" s="1"/>
  <c r="A199" i="1" s="1"/>
  <c r="A200" i="1" s="1"/>
  <c r="A201" i="1" s="1"/>
  <c r="A202" i="1" s="1"/>
  <c r="A203" i="1" s="1"/>
  <c r="A204" i="1" s="1"/>
</calcChain>
</file>

<file path=xl/sharedStrings.xml><?xml version="1.0" encoding="utf-8"?>
<sst xmlns="http://schemas.openxmlformats.org/spreadsheetml/2006/main" count="335" uniqueCount="201">
  <si>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</si>
  <si>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</si>
  <si>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</si>
  <si>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</si>
  <si>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</si>
  <si>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</si>
  <si>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</si>
  <si>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</si>
  <si>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</si>
  <si>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</si>
  <si>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</si>
  <si>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</si>
  <si>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</si>
  <si>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</si>
  <si>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COMUNIDAD LINGÜÍSTICA  ACHI</t>
  </si>
  <si>
    <t>Presidente</t>
  </si>
  <si>
    <t>Vice-Presidente</t>
  </si>
  <si>
    <t>Secretario</t>
  </si>
  <si>
    <t>Tesorero</t>
  </si>
  <si>
    <t>José Arturo Calo Ortíz</t>
  </si>
  <si>
    <t>Vocal I</t>
  </si>
  <si>
    <t>Vocal II</t>
  </si>
  <si>
    <t>Vocal III</t>
  </si>
  <si>
    <t>01-00-000-001-000-061-1503-11</t>
  </si>
  <si>
    <t>01-00-000-001-000-061-1327-11</t>
  </si>
  <si>
    <t>COMUNIDAD LINGÜÍSTICA  CHALCHITEKA</t>
  </si>
  <si>
    <t>COMUNIDAD LINGÜÍSTICA  CH'ORTI'</t>
  </si>
  <si>
    <t>Quirino Ramos Súchite</t>
  </si>
  <si>
    <t>01-00-000-001-000-061-2004-11</t>
  </si>
  <si>
    <t>COMUNIDAD LINGÜÍSTICA  KAQCHIKEL</t>
  </si>
  <si>
    <t>01-00-000-001-000-061-0406-11</t>
  </si>
  <si>
    <t>COMUNIDAD LINGÜÍSTICA  POQOMCHI'</t>
  </si>
  <si>
    <t>01-00-000-001-000-061-1604-11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</si>
  <si>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</si>
  <si>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</si>
  <si>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</si>
  <si>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</si>
  <si>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</si>
  <si>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COMUNIDAD LINGÜÍSTICA Q'ANJOB'AL</t>
  </si>
  <si>
    <t>01-00-000-001-000-061-1317-11</t>
  </si>
  <si>
    <t>ANASTACIO CHIROY CUY</t>
  </si>
  <si>
    <t>ELABORADO POR: ANASTACIO CHIROY CUY - AUXILIAR DE CONTABILIDAD-ALMG</t>
  </si>
  <si>
    <t>Rosa Amanda Pérez Toj</t>
  </si>
  <si>
    <t>Marvin Higinio Teletor Rosales</t>
  </si>
  <si>
    <t>Nery Baltazar Cuxum Mendoza</t>
  </si>
  <si>
    <t>Pedro Mendoza Mendoza</t>
  </si>
  <si>
    <t>Lucia Méndez Ortiz</t>
  </si>
  <si>
    <t>María Magdalena Mendoza Mendoza</t>
  </si>
  <si>
    <t>Samuel Ezequias Castro Lux</t>
  </si>
  <si>
    <t>María Cristina Velásquez Velásquez</t>
  </si>
  <si>
    <t>Gaspar Méndez Méndez</t>
  </si>
  <si>
    <t>Juan Ortiz Mejia</t>
  </si>
  <si>
    <t>María Genoveva Castillo Ortíz de Díaz</t>
  </si>
  <si>
    <t>Jaqueline Guadalupe Quizar Ramos</t>
  </si>
  <si>
    <t>Mardoqueo Jacobo García Hernández</t>
  </si>
  <si>
    <t>Mauricio López Méndez</t>
  </si>
  <si>
    <t>Ana Teresa Ajquejay Batz</t>
  </si>
  <si>
    <t>Roselia Ixcabán Canux Quilá de Xicay</t>
  </si>
  <si>
    <t>Carlos Alexander Mucía Ixén</t>
  </si>
  <si>
    <t>Sergio Miguel López Pablo</t>
  </si>
  <si>
    <t>Irma Yolanda Caal Có</t>
  </si>
  <si>
    <t>Jorge Bin Isem</t>
  </si>
  <si>
    <t>Juan Antonio Morán Mus</t>
  </si>
  <si>
    <t>Arnoldo Xol</t>
  </si>
  <si>
    <t>Amalia Cal Xuc de Caal</t>
  </si>
  <si>
    <t>David Estuardo Toledo Mateo</t>
  </si>
  <si>
    <t>Cyntia Analeth Recinos Mateo</t>
  </si>
  <si>
    <t>Ruperto Montejo Esteban</t>
  </si>
  <si>
    <t>Pedro Domingo Mateo Mateo</t>
  </si>
  <si>
    <t>Isabel Marisol Gaspar Juan de Santiago</t>
  </si>
  <si>
    <t>1750306K</t>
  </si>
  <si>
    <t>Andrés Bacilio Sebastián Ramírez</t>
  </si>
  <si>
    <t>Jaquelyn Alexandra Alacán Quino</t>
  </si>
  <si>
    <t>Raineiro Felix Camey Huz</t>
  </si>
  <si>
    <t>Hector René López Shúchite</t>
  </si>
  <si>
    <t>COMUNIDAD LINGÜÍSTICA  AWAKATEKA</t>
  </si>
  <si>
    <t>Fernando Rodriguez Mejia</t>
  </si>
  <si>
    <t>Hector Rolando Rodríguez Raymundo</t>
  </si>
  <si>
    <t>Marta Cristina Pérez Rodríguez de Gomez</t>
  </si>
  <si>
    <t>Valeriano López Hernández</t>
  </si>
  <si>
    <t>José Rodríguez Rodríguez</t>
  </si>
  <si>
    <t>Carolina Petrona Mendoza Rodríguez</t>
  </si>
  <si>
    <t>COMUNIDAD LINGÜÍSTICA ITZA'</t>
  </si>
  <si>
    <t>Celia Isabel Cohuoj Tiul de Ramos</t>
  </si>
  <si>
    <t>649966K</t>
  </si>
  <si>
    <t>Nely Rosalba Cohuoj Muñoz de Zac</t>
  </si>
  <si>
    <t>Juan Eleodoro Chán Sinturión</t>
  </si>
  <si>
    <t>Oraulia Clemencia Cortes Cohuoj</t>
  </si>
  <si>
    <t>Rosita Ventura Santiago Cortez de García</t>
  </si>
  <si>
    <t>01-00-000-001-000-061-1702-11</t>
  </si>
  <si>
    <t>Delmina Susaneth Huex Chan de Chayax</t>
  </si>
  <si>
    <t>Aurea Berta Colli Chan de Suntecún</t>
  </si>
  <si>
    <t>Elsira Isabel Rodríguez López de Mendoza</t>
  </si>
  <si>
    <t>COMUNIDAD LINGÜÍSTICA  POQOMAM</t>
  </si>
  <si>
    <t>Sonia Leticia Pérez Tubac</t>
  </si>
  <si>
    <t>Santa Cristina Raxon</t>
  </si>
  <si>
    <t>María Teresa Raguay Castellanos</t>
  </si>
  <si>
    <t>Leandro Alvaro Coj Lopez</t>
  </si>
  <si>
    <t>01-00-000-001-000-061-0511-11</t>
  </si>
  <si>
    <t>Juan Adolfo Morales Fernández</t>
  </si>
  <si>
    <t>Gilberto Vinicio Toc Cajero</t>
  </si>
  <si>
    <t>COMUNIDAD LINGÜÍSTICA  TEKTITEKA</t>
  </si>
  <si>
    <t>Felipe Santiago López Baltazar</t>
  </si>
  <si>
    <t>Francisco Tomás Pérez Bravo</t>
  </si>
  <si>
    <t>Felipe Ramón López Ramirez</t>
  </si>
  <si>
    <t>Macario Pérez Ramírez</t>
  </si>
  <si>
    <t>Carmelino Pérez Ramirez</t>
  </si>
  <si>
    <t>01-00-000-001-000-061-1321-11</t>
  </si>
  <si>
    <t>COMUNIDAD LINGÜÍSTICA  AKATEKA</t>
  </si>
  <si>
    <t>Tomas Martin Manuel</t>
  </si>
  <si>
    <t>Pablo Tomás Pablo</t>
  </si>
  <si>
    <t>900016K</t>
  </si>
  <si>
    <t>Juan Francisco Manuel</t>
  </si>
  <si>
    <t>Hamilton Manuel Francisco Aguirre</t>
  </si>
  <si>
    <t>Melina Isaura Pablo Francisco</t>
  </si>
  <si>
    <t>01-00-000-001-000-061-1313-11</t>
  </si>
  <si>
    <t>María Cristina Aguirre Miguel de Jerónimo</t>
  </si>
  <si>
    <t>Ricardo Morán Vin</t>
  </si>
  <si>
    <t>COMUNIDAD LINGÜÍSTICA JAKALTEKA</t>
  </si>
  <si>
    <t>Jesús Ramírez Marcos</t>
  </si>
  <si>
    <t>María Salomé Sánchez Felipe</t>
  </si>
  <si>
    <t>Carmelina Angélica Jiménez Camposeco de Francisco</t>
  </si>
  <si>
    <t>Lorenzo Mario Ramírez Cardona</t>
  </si>
  <si>
    <t>José Caralampio Díaz Esteban</t>
  </si>
  <si>
    <t>01-00-000-001-000-061-1307-11</t>
  </si>
  <si>
    <t>COMUNIDAD LINGÜÍSTICA  MOPAN</t>
  </si>
  <si>
    <t>Basilia Chiac Cohuoj de Pop</t>
  </si>
  <si>
    <t>Aurelia Pop Chun de Tul</t>
  </si>
  <si>
    <t>Omar Ottoniel Tzalan Cajbon</t>
  </si>
  <si>
    <t>Juan Caal Rax</t>
  </si>
  <si>
    <t>Rosalia Marili Caal Ical</t>
  </si>
  <si>
    <t>Vocal l</t>
  </si>
  <si>
    <t>Monico Agustin Cohuoj Cohuoj</t>
  </si>
  <si>
    <t>Oscar Cornelio Bol Caal</t>
  </si>
  <si>
    <t>01-00-000-001-000-061-1709-11</t>
  </si>
  <si>
    <t>Augusto Macz Morán</t>
  </si>
  <si>
    <t>Angel Santiago de Leon Iboy</t>
  </si>
  <si>
    <t>Francisco Ernesto Ramírez Marcos</t>
  </si>
  <si>
    <t>Justiniano López Ortíz</t>
  </si>
  <si>
    <t>Aparicio Pérez Velásquez</t>
  </si>
  <si>
    <t>Manuel de Jesús Solomán Pérez</t>
  </si>
  <si>
    <t>Paulina López Choc</t>
  </si>
  <si>
    <t>COMUNIDAD LINGÜÍSTICA  K'ICHE'</t>
  </si>
  <si>
    <t>José Miguel Medrano Rojas</t>
  </si>
  <si>
    <t>Tomás Matías Gutiérrez Tzunún</t>
  </si>
  <si>
    <t>Jose Tiguila Hernandez</t>
  </si>
  <si>
    <t>Edilia Ajtún Chanchavac de Colop</t>
  </si>
  <si>
    <t>Juan Xanté Tiu</t>
  </si>
  <si>
    <t>Julián Mis Garcia</t>
  </si>
  <si>
    <t>01-00-000-001-000-061-1401-11</t>
  </si>
  <si>
    <t>LIC. JULIÁN LÓPEZ MÉNDEZ</t>
  </si>
  <si>
    <t>Periodo: Marzo 2026</t>
  </si>
  <si>
    <t>R.-061      
011-2026</t>
  </si>
  <si>
    <t>Marzo</t>
  </si>
  <si>
    <t>COMUNIDAD LINGÜÍSTICA  CHUJ</t>
  </si>
  <si>
    <t>Gaspar Gomez Jacinto</t>
  </si>
  <si>
    <t>Leopoldo Pascual Sebastián Pedro</t>
  </si>
  <si>
    <t>Anibal Carmelo Velásquez</t>
  </si>
  <si>
    <t>Bartolo Lucas Gómez</t>
  </si>
  <si>
    <t>José y José Nicolás</t>
  </si>
  <si>
    <t>Domingo García Domingo</t>
  </si>
  <si>
    <t xml:space="preserve">Vocal II </t>
  </si>
  <si>
    <t>Catalina Laura Nicolás López</t>
  </si>
  <si>
    <t>01-00-000-001-000-061-1318-11</t>
  </si>
  <si>
    <t>COMUNIDAD LINGÜÍSTICA Q'EQCHI'</t>
  </si>
  <si>
    <t>Martin Xó Chún</t>
  </si>
  <si>
    <t>Rudy Adolfo Tot Och</t>
  </si>
  <si>
    <t>Zoila Marina Choc Caal</t>
  </si>
  <si>
    <t>Andres Choc Beb</t>
  </si>
  <si>
    <t>Fidelina Túx Chúb</t>
  </si>
  <si>
    <t>01-00-000-001-000-061-1601-11</t>
  </si>
  <si>
    <t>COMUNIDAD LINGÜÍSTICA SIPAKAPENSE</t>
  </si>
  <si>
    <t>Santos Serapio Ambrocio Garcia</t>
  </si>
  <si>
    <t>Marcos Rafael Chún</t>
  </si>
  <si>
    <t xml:space="preserve">Rolando Gómez Mejía </t>
  </si>
  <si>
    <t>Esteban Mariano Ambrocio Crúz</t>
  </si>
  <si>
    <t>José Tojil Sánchez</t>
  </si>
  <si>
    <t>Martina Tema López de Godínez</t>
  </si>
  <si>
    <t>Juana Ambrocio Bautista</t>
  </si>
  <si>
    <t>01-00-000-001-000-061-1226-11</t>
  </si>
  <si>
    <t>COMUNIDAD LINGÜÍSTICA  TZ'UTUJIL</t>
  </si>
  <si>
    <t>Juan Martin Lejá Guaján</t>
  </si>
  <si>
    <t>Gaspar Sac Mendoza</t>
  </si>
  <si>
    <t>Manuel Reanda Damián</t>
  </si>
  <si>
    <t>Abraham Alberto Cosigua Mejia</t>
  </si>
  <si>
    <t>Juan Ramirez Pop</t>
  </si>
  <si>
    <t>Evelyn Griselda Socorro Ajcac Mendoza</t>
  </si>
  <si>
    <t>01-00-000-001-000-061-0718-11</t>
  </si>
  <si>
    <t>COMUNIDAD LINGÜÍSTICA  USPANTEKA</t>
  </si>
  <si>
    <t>Luis Armando Ajpop Ajcot</t>
  </si>
  <si>
    <t>2830649K</t>
  </si>
  <si>
    <t>Elias Itzep Patzan</t>
  </si>
  <si>
    <t>Berta Chitop López de López</t>
  </si>
  <si>
    <t>Salvador Pinula Ical</t>
  </si>
  <si>
    <t>Juana Floriana Quixtán Pinula</t>
  </si>
  <si>
    <t>Julian Zepeda Morán</t>
  </si>
  <si>
    <t>Erinea Celeste Pacheco Túm</t>
  </si>
  <si>
    <t>01-00-000-001-000-061-1415-11</t>
  </si>
  <si>
    <t>Juan Francisco Yat Quinich</t>
  </si>
  <si>
    <t xml:space="preserve">LA PRESENTE PLANILLA DE PAGO DE DIETAS A JUNTAS DIRECTIVAS DE LAS COMUNIDADES LINGÜÍSTICAS, ASCIENDE A LA CANTIDAD DE: CIENTO ONCE MIL SEISCIENTOS QUETZALES CON 00/100. </t>
  </si>
  <si>
    <t>GUATEMALA,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</si>
</sst>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  <numFmt numFmtId="168" formatCode="_-[$Q-100A]* #,##0.00_-;\-[$Q-100A]* #,##0.00_-;_-[$Q-100A]* &quot;-&quot;??_-;_-@_-"/>
    <numFmt numFmtId="169" formatCode="&quot;Q&quot;#,##0.00"/>
  </numFmts>
  <fonts count="16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100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64" fontId="6" fillId="0" borderId="0" xfId="2" applyFont="1" applyFill="1" applyBorder="1" applyAlignment="1" applyProtection="1">
      <alignment horizontal="center" vertical="center"/>
    </xf>
    <xf numFmtId="165" fontId="6" fillId="0" borderId="0" xfId="0" applyNumberFormat="1" applyFont="1" applyFill="1" applyBorder="1" applyAlignment="1">
      <alignment horizontal="center"/>
    </xf>
    <xf numFmtId="166" fontId="6" fillId="0" borderId="0" xfId="2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/>
    </xf>
    <xf numFmtId="165" fontId="7" fillId="0" borderId="5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7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8" fontId="1" fillId="0" borderId="0" xfId="2" applyNumberFormat="1" applyFill="1" applyBorder="1"/>
    <xf numFmtId="168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164" fontId="6" fillId="0" borderId="0" xfId="3" applyFont="1" applyFill="1" applyBorder="1" applyAlignment="1" applyProtection="1">
      <alignment horizontal="center" vertical="center"/>
    </xf>
    <xf numFmtId="17" fontId="6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7" fillId="0" borderId="6" xfId="0" applyNumberFormat="1" applyFont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0" applyFont="1"/>
    <xf numFmtId="0" fontId="15" fillId="0" borderId="0" xfId="0" applyFont="1" applyAlignment="1">
      <alignment horizontal="left"/>
    </xf>
    <xf numFmtId="169" fontId="6" fillId="0" borderId="0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distributed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385678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S223"/>
  <sheetViews>
    <sheetView showGridLines="0" tabSelected="1" view="pageBreakPreview" zoomScale="55" zoomScaleNormal="55" zoomScaleSheetLayoutView="55" zoomScalePageLayoutView="80" workbookViewId="0">
      <selection activeCell="J12" sqref="J12"/>
    </sheetView>
  </sheetViews>
  <sheetFormatPr baseColWidth="10" defaultRowHeight="11.25" customHeight="1" x14ac:dyDescent="0.35"/>
  <cols>
    <col min="1" max="1" width="8.5703125" style="11" bestFit="1" customWidth="1"/>
    <col min="2" max="2" width="12.85546875" style="11" bestFit="1" customWidth="1"/>
    <col min="3" max="3" width="50.85546875" style="6" customWidth="1"/>
    <col min="4" max="4" width="16.7109375" style="11" customWidth="1"/>
    <col min="5" max="5" width="16.5703125" style="11" customWidth="1"/>
    <col min="6" max="6" width="21" style="52" customWidth="1"/>
    <col min="7" max="7" width="19.42578125" style="6" customWidth="1"/>
    <col min="8" max="8" width="17.28515625" style="11" customWidth="1"/>
    <col min="9" max="9" width="23.42578125" style="11" customWidth="1"/>
    <col min="10" max="10" width="16.140625" style="47" customWidth="1"/>
    <col min="11" max="11" width="20.42578125" style="11" customWidth="1"/>
    <col min="12" max="16384" width="11.42578125" style="51"/>
  </cols>
  <sheetData>
    <row r="1" spans="1:1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2" s="1" customFormat="1" ht="20.25" x14ac:dyDescent="0.3">
      <c r="C2" s="86" t="s">
        <v>0</v>
      </c>
      <c r="D2" s="86"/>
      <c r="E2" s="86"/>
      <c r="F2" s="86"/>
      <c r="G2" s="86"/>
      <c r="H2" s="86"/>
      <c r="I2" s="86"/>
      <c r="J2" s="86"/>
      <c r="K2" s="87" t="s">
        <v>152</v>
      </c>
    </row>
    <row r="3" spans="1:12" s="1" customFormat="1" ht="20.25" x14ac:dyDescent="0.3">
      <c r="B3" s="4"/>
      <c r="C3" s="86" t="s">
        <v>1</v>
      </c>
      <c r="D3" s="86"/>
      <c r="E3" s="86"/>
      <c r="F3" s="86"/>
      <c r="G3" s="86"/>
      <c r="H3" s="86"/>
      <c r="I3" s="86"/>
      <c r="J3" s="86"/>
      <c r="K3" s="87"/>
      <c r="L3" s="87"/>
    </row>
    <row r="4" spans="1:12" s="1" customFormat="1" ht="20.25" x14ac:dyDescent="0.3">
      <c r="C4" s="88" t="s">
        <v>2</v>
      </c>
      <c r="D4" s="88"/>
      <c r="E4" s="88"/>
      <c r="F4" s="88"/>
      <c r="G4" s="88"/>
      <c r="H4" s="88"/>
      <c r="I4" s="88"/>
      <c r="J4" s="88"/>
      <c r="K4" s="87"/>
      <c r="L4" s="87"/>
    </row>
    <row r="5" spans="1:12" s="1" customFormat="1" ht="20.25" x14ac:dyDescent="0.3">
      <c r="A5" s="5"/>
      <c r="B5" s="5"/>
      <c r="C5" s="97" t="s">
        <v>3</v>
      </c>
      <c r="D5" s="97"/>
      <c r="E5" s="97"/>
      <c r="F5" s="97"/>
      <c r="G5" s="97"/>
      <c r="H5" s="97"/>
      <c r="I5" s="97"/>
      <c r="J5" s="97"/>
      <c r="K5" s="5"/>
    </row>
    <row r="6" spans="1:12" s="1" customFormat="1" ht="20.25" x14ac:dyDescent="0.3">
      <c r="A6" s="4"/>
      <c r="B6" s="4"/>
      <c r="C6" s="90" t="s">
        <v>151</v>
      </c>
      <c r="D6" s="90"/>
      <c r="E6" s="90"/>
      <c r="F6" s="90"/>
      <c r="G6" s="90"/>
      <c r="H6" s="90"/>
      <c r="I6" s="90"/>
      <c r="J6" s="90"/>
      <c r="K6" s="4"/>
    </row>
    <row r="7" spans="1:12" s="1" customFormat="1" ht="17.25" customHeight="1" x14ac:dyDescent="0.3">
      <c r="J7" s="10"/>
      <c r="K7" s="7"/>
    </row>
    <row r="8" spans="1:12" s="1" customFormat="1" ht="26.25" customHeight="1" x14ac:dyDescent="0.3">
      <c r="A8" s="91" t="s">
        <v>4</v>
      </c>
      <c r="B8" s="91" t="s">
        <v>5</v>
      </c>
      <c r="C8" s="91" t="s">
        <v>6</v>
      </c>
      <c r="D8" s="61" t="s">
        <v>7</v>
      </c>
      <c r="E8" s="98" t="s">
        <v>13</v>
      </c>
      <c r="F8" s="91" t="s">
        <v>8</v>
      </c>
      <c r="G8" s="91" t="s">
        <v>9</v>
      </c>
      <c r="H8" s="93" t="s">
        <v>10</v>
      </c>
      <c r="I8" s="95" t="s">
        <v>11</v>
      </c>
      <c r="J8" s="72"/>
      <c r="K8" s="72"/>
    </row>
    <row r="9" spans="1:12" s="1" customFormat="1" ht="20.25" x14ac:dyDescent="0.3">
      <c r="A9" s="92"/>
      <c r="B9" s="92"/>
      <c r="C9" s="92"/>
      <c r="D9" s="60" t="s">
        <v>12</v>
      </c>
      <c r="E9" s="99"/>
      <c r="F9" s="92"/>
      <c r="G9" s="92"/>
      <c r="H9" s="94"/>
      <c r="I9" s="96"/>
      <c r="J9" s="17"/>
      <c r="K9" s="8"/>
    </row>
    <row r="10" spans="1:12" s="1" customFormat="1" ht="15.75" customHeight="1" x14ac:dyDescent="0.3">
      <c r="A10" s="57"/>
      <c r="B10" s="57"/>
      <c r="C10" s="57"/>
      <c r="D10" s="56"/>
      <c r="E10" s="58"/>
      <c r="F10" s="57"/>
      <c r="G10" s="57"/>
      <c r="H10" s="55"/>
      <c r="I10" s="59"/>
      <c r="J10" s="17"/>
      <c r="K10" s="8"/>
    </row>
    <row r="11" spans="1:12" s="6" customFormat="1" ht="15.75" x14ac:dyDescent="0.25">
      <c r="A11" s="7"/>
      <c r="B11" s="8"/>
      <c r="C11" s="9" t="s">
        <v>14</v>
      </c>
      <c r="D11" s="8"/>
      <c r="E11" s="8"/>
      <c r="F11" s="8"/>
      <c r="G11" s="7"/>
      <c r="H11" s="7"/>
      <c r="I11" s="7"/>
      <c r="J11" s="17"/>
      <c r="K11" s="8"/>
    </row>
    <row r="12" spans="1:12" s="11" customFormat="1" ht="15" x14ac:dyDescent="0.2">
      <c r="A12" s="62">
        <v>1</v>
      </c>
      <c r="B12" s="72">
        <v>19036930</v>
      </c>
      <c r="C12" s="69" t="s">
        <v>136</v>
      </c>
      <c r="D12" s="14" t="s">
        <v>15</v>
      </c>
      <c r="E12" s="62">
        <v>9721</v>
      </c>
      <c r="F12" s="62" t="s">
        <v>153</v>
      </c>
      <c r="G12" s="70">
        <v>900</v>
      </c>
      <c r="H12" s="70">
        <f>G12*0.05</f>
        <v>45</v>
      </c>
      <c r="I12" s="70">
        <f>+G12-H12</f>
        <v>855</v>
      </c>
      <c r="J12" s="17"/>
      <c r="K12" s="8"/>
    </row>
    <row r="13" spans="1:12" s="6" customFormat="1" ht="15.75" customHeight="1" x14ac:dyDescent="0.2">
      <c r="A13" s="8">
        <v>2</v>
      </c>
      <c r="B13" s="8">
        <v>11455713</v>
      </c>
      <c r="C13" s="13" t="s">
        <v>42</v>
      </c>
      <c r="D13" s="8" t="s">
        <v>16</v>
      </c>
      <c r="E13" s="8">
        <f t="shared" ref="E13:F14" si="0">E12</f>
        <v>9721</v>
      </c>
      <c r="F13" s="8" t="str">
        <f t="shared" si="0"/>
        <v>Marzo</v>
      </c>
      <c r="G13" s="70">
        <f>G12</f>
        <v>900</v>
      </c>
      <c r="H13" s="70">
        <f t="shared" ref="H13:H15" si="1">G13*0.05</f>
        <v>45</v>
      </c>
      <c r="I13" s="70">
        <f t="shared" ref="I13:I15" si="2">+G13-H13</f>
        <v>855</v>
      </c>
      <c r="J13" s="17"/>
      <c r="K13" s="8"/>
    </row>
    <row r="14" spans="1:12" s="6" customFormat="1" ht="15.75" customHeight="1" x14ac:dyDescent="0.2">
      <c r="A14" s="62">
        <f t="shared" ref="A14" si="3">A13+1</f>
        <v>3</v>
      </c>
      <c r="B14" s="8">
        <v>57909040</v>
      </c>
      <c r="C14" s="13" t="s">
        <v>43</v>
      </c>
      <c r="D14" s="8" t="s">
        <v>17</v>
      </c>
      <c r="E14" s="8">
        <f t="shared" si="0"/>
        <v>9721</v>
      </c>
      <c r="F14" s="8" t="str">
        <f t="shared" si="0"/>
        <v>Marzo</v>
      </c>
      <c r="G14" s="70">
        <f>G13</f>
        <v>900</v>
      </c>
      <c r="H14" s="70">
        <f t="shared" si="1"/>
        <v>45</v>
      </c>
      <c r="I14" s="70">
        <f t="shared" si="2"/>
        <v>855</v>
      </c>
      <c r="J14" s="17"/>
      <c r="K14" s="8"/>
    </row>
    <row r="15" spans="1:12" s="6" customFormat="1" ht="15.75" customHeight="1" x14ac:dyDescent="0.2">
      <c r="A15" s="62">
        <f>A14+1</f>
        <v>4</v>
      </c>
      <c r="B15" s="8">
        <v>45845948</v>
      </c>
      <c r="C15" s="13" t="s">
        <v>44</v>
      </c>
      <c r="D15" s="8" t="s">
        <v>20</v>
      </c>
      <c r="E15" s="8">
        <f>E14</f>
        <v>9721</v>
      </c>
      <c r="F15" s="8" t="str">
        <f>F14</f>
        <v>Marzo</v>
      </c>
      <c r="G15" s="70">
        <f>G14</f>
        <v>900</v>
      </c>
      <c r="H15" s="70">
        <f t="shared" si="1"/>
        <v>45</v>
      </c>
      <c r="I15" s="70">
        <f t="shared" si="2"/>
        <v>855</v>
      </c>
      <c r="J15" s="17"/>
      <c r="K15" s="8"/>
    </row>
    <row r="16" spans="1:12" s="6" customFormat="1" ht="15.75" customHeight="1" x14ac:dyDescent="0.2">
      <c r="A16" s="62">
        <f t="shared" ref="A16:A17" si="4">A15+1</f>
        <v>5</v>
      </c>
      <c r="B16" s="8">
        <v>60953608</v>
      </c>
      <c r="C16" s="13" t="s">
        <v>19</v>
      </c>
      <c r="D16" s="8" t="s">
        <v>21</v>
      </c>
      <c r="E16" s="8">
        <f>E14</f>
        <v>9721</v>
      </c>
      <c r="F16" s="8" t="str">
        <f>F14</f>
        <v>Marzo</v>
      </c>
      <c r="G16" s="15">
        <v>900</v>
      </c>
      <c r="H16" s="15">
        <f t="shared" ref="H16:H17" si="5">G16*5%</f>
        <v>45</v>
      </c>
      <c r="I16" s="16">
        <f t="shared" ref="I16:I17" si="6">+G16-H16</f>
        <v>855</v>
      </c>
      <c r="J16" s="17"/>
      <c r="K16" s="8"/>
    </row>
    <row r="17" spans="1:11" s="11" customFormat="1" ht="15.75" customHeight="1" x14ac:dyDescent="0.2">
      <c r="A17" s="62">
        <f t="shared" si="4"/>
        <v>6</v>
      </c>
      <c r="B17" s="62">
        <v>19515227</v>
      </c>
      <c r="C17" s="69" t="s">
        <v>140</v>
      </c>
      <c r="D17" s="62" t="s">
        <v>22</v>
      </c>
      <c r="E17" s="8">
        <f>E16</f>
        <v>9721</v>
      </c>
      <c r="F17" s="62" t="str">
        <f>F16</f>
        <v>Marzo</v>
      </c>
      <c r="G17" s="70">
        <v>900</v>
      </c>
      <c r="H17" s="70">
        <f t="shared" si="5"/>
        <v>45</v>
      </c>
      <c r="I17" s="16">
        <f t="shared" si="6"/>
        <v>855</v>
      </c>
      <c r="J17" s="17"/>
      <c r="K17" s="62"/>
    </row>
    <row r="18" spans="1:11" s="6" customFormat="1" ht="16.5" thickBot="1" x14ac:dyDescent="0.3">
      <c r="A18" s="8"/>
      <c r="B18" s="7"/>
      <c r="C18" s="18" t="s">
        <v>23</v>
      </c>
      <c r="D18" s="7"/>
      <c r="E18" s="7"/>
      <c r="F18" s="7"/>
      <c r="G18" s="19">
        <f>SUM(G12:G17)</f>
        <v>5400</v>
      </c>
      <c r="H18" s="19">
        <f>SUM(H12:H17)</f>
        <v>270</v>
      </c>
      <c r="I18" s="19">
        <f>SUM(I12:I17)</f>
        <v>5130</v>
      </c>
      <c r="J18" s="10"/>
      <c r="K18" s="7"/>
    </row>
    <row r="19" spans="1:11" s="6" customFormat="1" ht="16.5" thickTop="1" x14ac:dyDescent="0.25">
      <c r="A19" s="8"/>
      <c r="B19" s="7"/>
      <c r="C19" s="18"/>
      <c r="D19" s="7"/>
      <c r="E19" s="7"/>
      <c r="F19" s="7"/>
      <c r="G19" s="20"/>
      <c r="H19" s="20"/>
      <c r="I19" s="20"/>
      <c r="J19" s="10"/>
      <c r="K19" s="7"/>
    </row>
    <row r="20" spans="1:11" s="11" customFormat="1" ht="15.75" x14ac:dyDescent="0.25">
      <c r="A20" s="62"/>
      <c r="B20" s="64"/>
      <c r="C20" s="65"/>
      <c r="D20" s="64"/>
      <c r="E20" s="64"/>
      <c r="F20" s="64"/>
      <c r="G20" s="66"/>
      <c r="H20" s="66"/>
      <c r="I20" s="66"/>
      <c r="J20" s="67"/>
      <c r="K20" s="64"/>
    </row>
    <row r="21" spans="1:11" s="11" customFormat="1" ht="15.75" x14ac:dyDescent="0.25">
      <c r="A21" s="62"/>
      <c r="B21" s="62"/>
      <c r="C21" s="68" t="s">
        <v>108</v>
      </c>
      <c r="D21" s="62"/>
      <c r="E21" s="62"/>
      <c r="F21" s="62"/>
      <c r="G21" s="62"/>
      <c r="H21" s="62"/>
      <c r="I21" s="62"/>
      <c r="J21" s="17"/>
      <c r="K21" s="62"/>
    </row>
    <row r="22" spans="1:11" s="11" customFormat="1" ht="15" x14ac:dyDescent="0.2">
      <c r="A22" s="62">
        <f>A17+1</f>
        <v>7</v>
      </c>
      <c r="B22" s="62">
        <v>18098827</v>
      </c>
      <c r="C22" s="69" t="s">
        <v>109</v>
      </c>
      <c r="D22" s="62" t="s">
        <v>15</v>
      </c>
      <c r="E22" s="62">
        <v>9707</v>
      </c>
      <c r="F22" s="62" t="s">
        <v>153</v>
      </c>
      <c r="G22" s="70">
        <v>900</v>
      </c>
      <c r="H22" s="70">
        <f>G22*0.05</f>
        <v>45</v>
      </c>
      <c r="I22" s="70">
        <f>+G22-H22</f>
        <v>855</v>
      </c>
      <c r="J22" s="17"/>
      <c r="K22" s="62"/>
    </row>
    <row r="23" spans="1:11" s="11" customFormat="1" ht="15" x14ac:dyDescent="0.2">
      <c r="A23" s="62">
        <f>A22+1</f>
        <v>8</v>
      </c>
      <c r="B23" s="62">
        <v>67949010</v>
      </c>
      <c r="C23" s="69" t="s">
        <v>110</v>
      </c>
      <c r="D23" s="62" t="s">
        <v>16</v>
      </c>
      <c r="E23" s="62">
        <f>E22</f>
        <v>9707</v>
      </c>
      <c r="F23" s="62" t="str">
        <f>F22</f>
        <v>Marzo</v>
      </c>
      <c r="G23" s="70">
        <f>G22</f>
        <v>900</v>
      </c>
      <c r="H23" s="70">
        <f t="shared" ref="H23:H27" si="7">G23*0.05</f>
        <v>45</v>
      </c>
      <c r="I23" s="70">
        <f t="shared" ref="I23:I27" si="8">+G23-H23</f>
        <v>855</v>
      </c>
      <c r="J23" s="17"/>
      <c r="K23" s="62"/>
    </row>
    <row r="24" spans="1:11" s="11" customFormat="1" ht="15" x14ac:dyDescent="0.2">
      <c r="A24" s="62">
        <f t="shared" ref="A24:A27" si="9">A23+1</f>
        <v>9</v>
      </c>
      <c r="B24" s="62">
        <v>72029188</v>
      </c>
      <c r="C24" s="69" t="s">
        <v>116</v>
      </c>
      <c r="D24" s="62" t="s">
        <v>18</v>
      </c>
      <c r="E24" s="62">
        <f t="shared" ref="E24:E27" si="10">E23</f>
        <v>9707</v>
      </c>
      <c r="F24" s="62" t="str">
        <f>F23</f>
        <v>Marzo</v>
      </c>
      <c r="G24" s="70">
        <f>G23</f>
        <v>900</v>
      </c>
      <c r="H24" s="70">
        <f t="shared" si="7"/>
        <v>45</v>
      </c>
      <c r="I24" s="70">
        <f t="shared" si="8"/>
        <v>855</v>
      </c>
      <c r="J24" s="17"/>
      <c r="K24" s="62"/>
    </row>
    <row r="25" spans="1:11" s="11" customFormat="1" ht="15" x14ac:dyDescent="0.2">
      <c r="A25" s="62">
        <f t="shared" si="9"/>
        <v>10</v>
      </c>
      <c r="B25" s="62" t="s">
        <v>111</v>
      </c>
      <c r="C25" s="69" t="s">
        <v>112</v>
      </c>
      <c r="D25" s="62" t="s">
        <v>20</v>
      </c>
      <c r="E25" s="62">
        <f t="shared" si="10"/>
        <v>9707</v>
      </c>
      <c r="F25" s="62" t="str">
        <f t="shared" ref="F25:F27" si="11">F24</f>
        <v>Marzo</v>
      </c>
      <c r="G25" s="70">
        <f>G24</f>
        <v>900</v>
      </c>
      <c r="H25" s="70">
        <f t="shared" si="7"/>
        <v>45</v>
      </c>
      <c r="I25" s="70">
        <f t="shared" si="8"/>
        <v>855</v>
      </c>
      <c r="J25" s="17"/>
      <c r="K25" s="62"/>
    </row>
    <row r="26" spans="1:11" s="11" customFormat="1" ht="15" x14ac:dyDescent="0.2">
      <c r="A26" s="62">
        <f t="shared" si="9"/>
        <v>11</v>
      </c>
      <c r="B26" s="62">
        <v>103173560</v>
      </c>
      <c r="C26" s="69" t="s">
        <v>113</v>
      </c>
      <c r="D26" s="62" t="s">
        <v>21</v>
      </c>
      <c r="E26" s="62">
        <f t="shared" si="10"/>
        <v>9707</v>
      </c>
      <c r="F26" s="62" t="str">
        <f t="shared" si="11"/>
        <v>Marzo</v>
      </c>
      <c r="G26" s="70">
        <f>G25</f>
        <v>900</v>
      </c>
      <c r="H26" s="70">
        <f t="shared" si="7"/>
        <v>45</v>
      </c>
      <c r="I26" s="70">
        <f t="shared" si="8"/>
        <v>855</v>
      </c>
      <c r="J26" s="17"/>
      <c r="K26" s="62"/>
    </row>
    <row r="27" spans="1:11" s="11" customFormat="1" ht="15" x14ac:dyDescent="0.2">
      <c r="A27" s="62">
        <f t="shared" si="9"/>
        <v>12</v>
      </c>
      <c r="B27" s="62">
        <v>104270527</v>
      </c>
      <c r="C27" s="69" t="s">
        <v>114</v>
      </c>
      <c r="D27" s="62" t="s">
        <v>22</v>
      </c>
      <c r="E27" s="62">
        <f t="shared" si="10"/>
        <v>9707</v>
      </c>
      <c r="F27" s="62" t="str">
        <f t="shared" si="11"/>
        <v>Marzo</v>
      </c>
      <c r="G27" s="70">
        <f>G26</f>
        <v>900</v>
      </c>
      <c r="H27" s="70">
        <f t="shared" si="7"/>
        <v>45</v>
      </c>
      <c r="I27" s="70">
        <f t="shared" si="8"/>
        <v>855</v>
      </c>
      <c r="J27" s="17"/>
      <c r="K27" s="62"/>
    </row>
    <row r="28" spans="1:11" s="11" customFormat="1" ht="16.5" thickBot="1" x14ac:dyDescent="0.3">
      <c r="A28" s="62"/>
      <c r="B28" s="62"/>
      <c r="C28" s="65" t="s">
        <v>115</v>
      </c>
      <c r="D28" s="62"/>
      <c r="E28" s="62"/>
      <c r="F28" s="62"/>
      <c r="G28" s="71">
        <f>SUM(G22:G27)</f>
        <v>5400</v>
      </c>
      <c r="H28" s="71">
        <f>SUM(H22:H27)</f>
        <v>270</v>
      </c>
      <c r="I28" s="71">
        <f>SUM(I22:I27)</f>
        <v>5130</v>
      </c>
      <c r="J28" s="17"/>
      <c r="K28" s="62"/>
    </row>
    <row r="29" spans="1:11" s="11" customFormat="1" ht="16.5" thickTop="1" x14ac:dyDescent="0.25">
      <c r="A29" s="62"/>
      <c r="B29" s="62"/>
      <c r="C29" s="65"/>
      <c r="D29" s="62"/>
      <c r="E29" s="62"/>
      <c r="F29" s="62"/>
      <c r="G29" s="70"/>
      <c r="H29" s="70"/>
      <c r="I29" s="70"/>
      <c r="J29" s="17"/>
      <c r="K29" s="62"/>
    </row>
    <row r="30" spans="1:11" s="11" customFormat="1" ht="15.75" x14ac:dyDescent="0.25">
      <c r="A30" s="64"/>
      <c r="B30" s="64"/>
      <c r="C30" s="65"/>
      <c r="D30" s="64"/>
      <c r="E30" s="64"/>
      <c r="F30" s="64"/>
      <c r="G30" s="66"/>
      <c r="H30" s="66"/>
      <c r="I30" s="66"/>
      <c r="J30" s="67"/>
      <c r="K30" s="64"/>
    </row>
    <row r="31" spans="1:11" s="11" customFormat="1" ht="15.75" x14ac:dyDescent="0.25">
      <c r="A31" s="62"/>
      <c r="B31" s="62"/>
      <c r="C31" s="68" t="s">
        <v>75</v>
      </c>
      <c r="D31" s="62"/>
      <c r="E31" s="62"/>
      <c r="F31" s="62"/>
      <c r="G31" s="66"/>
      <c r="H31" s="66"/>
      <c r="I31" s="66"/>
      <c r="J31" s="17"/>
      <c r="K31" s="62"/>
    </row>
    <row r="32" spans="1:11" s="11" customFormat="1" ht="15" x14ac:dyDescent="0.2">
      <c r="A32" s="62">
        <f>A27+1</f>
        <v>13</v>
      </c>
      <c r="B32" s="62">
        <v>6991661</v>
      </c>
      <c r="C32" s="69" t="s">
        <v>76</v>
      </c>
      <c r="D32" s="62" t="s">
        <v>15</v>
      </c>
      <c r="E32" s="62">
        <v>9628</v>
      </c>
      <c r="F32" s="62" t="s">
        <v>153</v>
      </c>
      <c r="G32" s="70">
        <v>900</v>
      </c>
      <c r="H32" s="70">
        <f>G32*5%</f>
        <v>45</v>
      </c>
      <c r="I32" s="16">
        <f>+G32-H32</f>
        <v>855</v>
      </c>
      <c r="J32" s="72"/>
      <c r="K32" s="62"/>
    </row>
    <row r="33" spans="1:11" s="11" customFormat="1" ht="15" x14ac:dyDescent="0.2">
      <c r="A33" s="62">
        <f t="shared" ref="A33:A38" si="12">A32+1</f>
        <v>14</v>
      </c>
      <c r="B33" s="62">
        <v>39916855</v>
      </c>
      <c r="C33" s="69" t="s">
        <v>77</v>
      </c>
      <c r="D33" s="62" t="s">
        <v>16</v>
      </c>
      <c r="E33" s="62">
        <f>E32</f>
        <v>9628</v>
      </c>
      <c r="F33" s="62" t="str">
        <f>F32</f>
        <v>Marzo</v>
      </c>
      <c r="G33" s="70">
        <f>G32</f>
        <v>900</v>
      </c>
      <c r="H33" s="70">
        <f t="shared" ref="H33:H38" si="13">G33*5%</f>
        <v>45</v>
      </c>
      <c r="I33" s="16">
        <f t="shared" ref="I33:I38" si="14">+G33-H33</f>
        <v>855</v>
      </c>
      <c r="J33" s="17"/>
      <c r="K33" s="62"/>
    </row>
    <row r="34" spans="1:11" s="11" customFormat="1" ht="15" x14ac:dyDescent="0.2">
      <c r="A34" s="62">
        <f t="shared" si="12"/>
        <v>15</v>
      </c>
      <c r="B34" s="62">
        <v>42394155</v>
      </c>
      <c r="C34" s="63" t="s">
        <v>92</v>
      </c>
      <c r="D34" s="62" t="s">
        <v>17</v>
      </c>
      <c r="E34" s="62">
        <f t="shared" ref="E34:E38" si="15">E33</f>
        <v>9628</v>
      </c>
      <c r="F34" s="62" t="str">
        <f t="shared" ref="F34:F38" si="16">F33</f>
        <v>Marzo</v>
      </c>
      <c r="G34" s="70">
        <f t="shared" ref="G34:G38" si="17">G33</f>
        <v>900</v>
      </c>
      <c r="H34" s="70">
        <f>G34*5%</f>
        <v>45</v>
      </c>
      <c r="I34" s="16">
        <f>+G34-H34</f>
        <v>855</v>
      </c>
      <c r="J34" s="62"/>
      <c r="K34" s="62"/>
    </row>
    <row r="35" spans="1:11" s="11" customFormat="1" ht="15" x14ac:dyDescent="0.2">
      <c r="A35" s="62">
        <f t="shared" si="12"/>
        <v>16</v>
      </c>
      <c r="B35" s="62">
        <v>50371304</v>
      </c>
      <c r="C35" s="63" t="s">
        <v>78</v>
      </c>
      <c r="D35" s="62" t="s">
        <v>18</v>
      </c>
      <c r="E35" s="62">
        <f t="shared" si="15"/>
        <v>9628</v>
      </c>
      <c r="F35" s="62" t="str">
        <f t="shared" si="16"/>
        <v>Marzo</v>
      </c>
      <c r="G35" s="70">
        <f t="shared" si="17"/>
        <v>900</v>
      </c>
      <c r="H35" s="70">
        <f t="shared" si="13"/>
        <v>45</v>
      </c>
      <c r="I35" s="16">
        <f t="shared" si="14"/>
        <v>855</v>
      </c>
      <c r="J35" s="17"/>
      <c r="K35" s="62"/>
    </row>
    <row r="36" spans="1:11" s="11" customFormat="1" ht="15" x14ac:dyDescent="0.2">
      <c r="A36" s="62">
        <f t="shared" si="12"/>
        <v>17</v>
      </c>
      <c r="B36" s="62">
        <v>49667920</v>
      </c>
      <c r="C36" s="63" t="s">
        <v>79</v>
      </c>
      <c r="D36" s="62" t="s">
        <v>20</v>
      </c>
      <c r="E36" s="62">
        <f t="shared" si="15"/>
        <v>9628</v>
      </c>
      <c r="F36" s="62" t="str">
        <f t="shared" si="16"/>
        <v>Marzo</v>
      </c>
      <c r="G36" s="70">
        <f t="shared" si="17"/>
        <v>900</v>
      </c>
      <c r="H36" s="70">
        <f t="shared" si="13"/>
        <v>45</v>
      </c>
      <c r="I36" s="16">
        <f t="shared" si="14"/>
        <v>855</v>
      </c>
      <c r="J36" s="17"/>
      <c r="K36" s="62"/>
    </row>
    <row r="37" spans="1:11" s="11" customFormat="1" ht="15" x14ac:dyDescent="0.2">
      <c r="A37" s="62">
        <f t="shared" si="12"/>
        <v>18</v>
      </c>
      <c r="B37" s="62">
        <v>26318156</v>
      </c>
      <c r="C37" s="63" t="s">
        <v>80</v>
      </c>
      <c r="D37" s="62" t="s">
        <v>21</v>
      </c>
      <c r="E37" s="62">
        <f t="shared" si="15"/>
        <v>9628</v>
      </c>
      <c r="F37" s="62" t="str">
        <f t="shared" si="16"/>
        <v>Marzo</v>
      </c>
      <c r="G37" s="70">
        <f t="shared" si="17"/>
        <v>900</v>
      </c>
      <c r="H37" s="70">
        <f t="shared" si="13"/>
        <v>45</v>
      </c>
      <c r="I37" s="16">
        <f t="shared" si="14"/>
        <v>855</v>
      </c>
      <c r="J37" s="17"/>
      <c r="K37" s="62"/>
    </row>
    <row r="38" spans="1:11" s="11" customFormat="1" ht="15" x14ac:dyDescent="0.2">
      <c r="A38" s="62">
        <f t="shared" si="12"/>
        <v>19</v>
      </c>
      <c r="B38" s="62">
        <v>11327480</v>
      </c>
      <c r="C38" s="63" t="s">
        <v>81</v>
      </c>
      <c r="D38" s="62" t="s">
        <v>22</v>
      </c>
      <c r="E38" s="62">
        <f t="shared" si="15"/>
        <v>9628</v>
      </c>
      <c r="F38" s="62" t="str">
        <f t="shared" si="16"/>
        <v>Marzo</v>
      </c>
      <c r="G38" s="70">
        <f t="shared" si="17"/>
        <v>900</v>
      </c>
      <c r="H38" s="70">
        <f t="shared" si="13"/>
        <v>45</v>
      </c>
      <c r="I38" s="16">
        <f t="shared" si="14"/>
        <v>855</v>
      </c>
      <c r="J38" s="17"/>
      <c r="K38" s="62"/>
    </row>
    <row r="39" spans="1:11" s="11" customFormat="1" ht="16.5" thickBot="1" x14ac:dyDescent="0.3">
      <c r="A39" s="62"/>
      <c r="B39" s="62"/>
      <c r="C39" s="74" t="s">
        <v>24</v>
      </c>
      <c r="D39" s="62"/>
      <c r="E39" s="62"/>
      <c r="F39" s="62"/>
      <c r="G39" s="71">
        <f>SUM(G32:G38)</f>
        <v>6300</v>
      </c>
      <c r="H39" s="71">
        <f>SUM(H32:H38)</f>
        <v>315</v>
      </c>
      <c r="I39" s="71">
        <f>SUM(I32:I38)</f>
        <v>5985</v>
      </c>
      <c r="J39" s="17"/>
      <c r="K39" s="62"/>
    </row>
    <row r="40" spans="1:11" s="11" customFormat="1" ht="16.5" thickTop="1" x14ac:dyDescent="0.25">
      <c r="A40" s="62"/>
      <c r="B40" s="62"/>
      <c r="C40" s="74"/>
      <c r="D40" s="62"/>
      <c r="E40" s="62"/>
      <c r="F40" s="62"/>
      <c r="G40" s="66"/>
      <c r="H40" s="66"/>
      <c r="I40" s="66"/>
      <c r="J40" s="17"/>
      <c r="K40" s="62"/>
    </row>
    <row r="41" spans="1:11" s="6" customFormat="1" ht="15.75" x14ac:dyDescent="0.25">
      <c r="A41" s="8"/>
      <c r="B41" s="8"/>
      <c r="C41" s="18"/>
      <c r="D41" s="8"/>
      <c r="E41" s="8"/>
      <c r="F41" s="8"/>
      <c r="G41" s="20"/>
      <c r="H41" s="20"/>
      <c r="I41" s="20"/>
      <c r="J41" s="22"/>
      <c r="K41" s="8"/>
    </row>
    <row r="42" spans="1:11" s="6" customFormat="1" ht="15.75" x14ac:dyDescent="0.25">
      <c r="A42" s="8"/>
      <c r="B42" s="8"/>
      <c r="C42" s="21" t="s">
        <v>25</v>
      </c>
      <c r="D42" s="8"/>
      <c r="E42" s="8"/>
      <c r="F42" s="8"/>
      <c r="G42" s="8"/>
      <c r="H42" s="8"/>
      <c r="I42" s="8"/>
      <c r="J42" s="22"/>
      <c r="K42" s="8"/>
    </row>
    <row r="43" spans="1:11" s="6" customFormat="1" ht="15" x14ac:dyDescent="0.2">
      <c r="A43" s="8">
        <f>A38+1</f>
        <v>20</v>
      </c>
      <c r="B43" s="12">
        <v>72154977</v>
      </c>
      <c r="C43" s="13" t="s">
        <v>45</v>
      </c>
      <c r="D43" s="14" t="s">
        <v>15</v>
      </c>
      <c r="E43" s="8">
        <v>9674</v>
      </c>
      <c r="F43" s="8" t="s">
        <v>153</v>
      </c>
      <c r="G43" s="15">
        <v>900</v>
      </c>
      <c r="H43" s="15">
        <f t="shared" ref="H43:H49" si="18">G43*5%</f>
        <v>45</v>
      </c>
      <c r="I43" s="16">
        <f t="shared" ref="I43:I49" si="19">+G43-H43</f>
        <v>855</v>
      </c>
      <c r="J43" s="12"/>
      <c r="K43" s="8"/>
    </row>
    <row r="44" spans="1:11" s="6" customFormat="1" ht="15" x14ac:dyDescent="0.2">
      <c r="A44" s="8">
        <f t="shared" ref="A44:A49" si="20">A43+1</f>
        <v>21</v>
      </c>
      <c r="B44" s="8">
        <v>58905480</v>
      </c>
      <c r="C44" s="13" t="s">
        <v>46</v>
      </c>
      <c r="D44" s="8" t="s">
        <v>16</v>
      </c>
      <c r="E44" s="8">
        <f>E43</f>
        <v>9674</v>
      </c>
      <c r="F44" s="8" t="str">
        <f>F43</f>
        <v>Marzo</v>
      </c>
      <c r="G44" s="15">
        <v>900</v>
      </c>
      <c r="H44" s="15">
        <f>G44*5%</f>
        <v>45</v>
      </c>
      <c r="I44" s="16">
        <f>+G44-H44</f>
        <v>855</v>
      </c>
      <c r="J44" s="17"/>
      <c r="K44" s="8"/>
    </row>
    <row r="45" spans="1:11" s="6" customFormat="1" ht="15" x14ac:dyDescent="0.2">
      <c r="A45" s="8">
        <f t="shared" si="20"/>
        <v>22</v>
      </c>
      <c r="B45" s="8">
        <v>99677601</v>
      </c>
      <c r="C45" s="13" t="s">
        <v>47</v>
      </c>
      <c r="D45" s="8" t="s">
        <v>17</v>
      </c>
      <c r="E45" s="8">
        <f>E43</f>
        <v>9674</v>
      </c>
      <c r="F45" s="8" t="str">
        <f>F43</f>
        <v>Marzo</v>
      </c>
      <c r="G45" s="15">
        <v>900</v>
      </c>
      <c r="H45" s="15">
        <f t="shared" si="18"/>
        <v>45</v>
      </c>
      <c r="I45" s="16">
        <f t="shared" si="19"/>
        <v>855</v>
      </c>
      <c r="J45" s="17"/>
      <c r="K45" s="8"/>
    </row>
    <row r="46" spans="1:11" s="6" customFormat="1" ht="15" x14ac:dyDescent="0.2">
      <c r="A46" s="8">
        <f t="shared" si="20"/>
        <v>23</v>
      </c>
      <c r="B46" s="8">
        <v>78708885</v>
      </c>
      <c r="C46" s="13" t="s">
        <v>48</v>
      </c>
      <c r="D46" s="8" t="s">
        <v>18</v>
      </c>
      <c r="E46" s="8">
        <f>E43</f>
        <v>9674</v>
      </c>
      <c r="F46" s="8" t="str">
        <f>F43</f>
        <v>Marzo</v>
      </c>
      <c r="G46" s="15">
        <v>900</v>
      </c>
      <c r="H46" s="15">
        <f t="shared" si="18"/>
        <v>45</v>
      </c>
      <c r="I46" s="16">
        <f t="shared" si="19"/>
        <v>855</v>
      </c>
      <c r="J46" s="17"/>
      <c r="K46" s="8"/>
    </row>
    <row r="47" spans="1:11" s="6" customFormat="1" ht="15" x14ac:dyDescent="0.2">
      <c r="A47" s="8">
        <f t="shared" si="20"/>
        <v>24</v>
      </c>
      <c r="B47" s="8">
        <v>90452968</v>
      </c>
      <c r="C47" s="13" t="s">
        <v>49</v>
      </c>
      <c r="D47" s="8" t="s">
        <v>20</v>
      </c>
      <c r="E47" s="8">
        <f>E43</f>
        <v>9674</v>
      </c>
      <c r="F47" s="8" t="str">
        <f>F43</f>
        <v>Marzo</v>
      </c>
      <c r="G47" s="15">
        <v>900</v>
      </c>
      <c r="H47" s="15">
        <f t="shared" si="18"/>
        <v>45</v>
      </c>
      <c r="I47" s="16">
        <f t="shared" si="19"/>
        <v>855</v>
      </c>
      <c r="J47" s="17"/>
      <c r="K47" s="8"/>
    </row>
    <row r="48" spans="1:11" s="6" customFormat="1" ht="15" x14ac:dyDescent="0.2">
      <c r="A48" s="8">
        <f t="shared" si="20"/>
        <v>25</v>
      </c>
      <c r="B48" s="8">
        <v>7030789</v>
      </c>
      <c r="C48" s="13" t="s">
        <v>50</v>
      </c>
      <c r="D48" s="8" t="s">
        <v>21</v>
      </c>
      <c r="E48" s="8">
        <f>E43</f>
        <v>9674</v>
      </c>
      <c r="F48" s="8" t="str">
        <f>F43</f>
        <v>Marzo</v>
      </c>
      <c r="G48" s="15">
        <v>900</v>
      </c>
      <c r="H48" s="15">
        <f t="shared" si="18"/>
        <v>45</v>
      </c>
      <c r="I48" s="16">
        <f t="shared" si="19"/>
        <v>855</v>
      </c>
      <c r="J48" s="17"/>
      <c r="K48" s="8"/>
    </row>
    <row r="49" spans="1:11" s="6" customFormat="1" ht="15" x14ac:dyDescent="0.2">
      <c r="A49" s="8">
        <f t="shared" si="20"/>
        <v>26</v>
      </c>
      <c r="B49" s="8">
        <v>37208691</v>
      </c>
      <c r="C49" s="13" t="s">
        <v>51</v>
      </c>
      <c r="D49" s="8" t="s">
        <v>22</v>
      </c>
      <c r="E49" s="8">
        <f>E43</f>
        <v>9674</v>
      </c>
      <c r="F49" s="8" t="str">
        <f>F43</f>
        <v>Marzo</v>
      </c>
      <c r="G49" s="15">
        <v>900</v>
      </c>
      <c r="H49" s="15">
        <f t="shared" si="18"/>
        <v>45</v>
      </c>
      <c r="I49" s="16">
        <f t="shared" si="19"/>
        <v>855</v>
      </c>
      <c r="J49" s="17"/>
      <c r="K49" s="8"/>
    </row>
    <row r="50" spans="1:11" s="6" customFormat="1" ht="16.5" thickBot="1" x14ac:dyDescent="0.3">
      <c r="A50" s="8"/>
      <c r="B50" s="8"/>
      <c r="C50" s="18" t="s">
        <v>24</v>
      </c>
      <c r="D50" s="8"/>
      <c r="E50" s="8"/>
      <c r="F50" s="8"/>
      <c r="G50" s="19">
        <f>SUM(G43:G49)</f>
        <v>6300</v>
      </c>
      <c r="H50" s="19">
        <f>SUM(H43:H49)</f>
        <v>315</v>
      </c>
      <c r="I50" s="19">
        <f>SUM(I43:I49)</f>
        <v>5985</v>
      </c>
      <c r="J50" s="22"/>
      <c r="K50" s="8"/>
    </row>
    <row r="51" spans="1:11" s="6" customFormat="1" ht="16.5" thickTop="1" x14ac:dyDescent="0.25">
      <c r="A51" s="8"/>
      <c r="B51" s="8"/>
      <c r="C51" s="18"/>
      <c r="D51" s="8"/>
      <c r="E51" s="8"/>
      <c r="F51" s="8"/>
      <c r="G51" s="20"/>
      <c r="H51" s="20"/>
      <c r="I51" s="20"/>
      <c r="J51" s="22"/>
      <c r="K51" s="8"/>
    </row>
    <row r="52" spans="1:11" s="6" customFormat="1" ht="15.75" x14ac:dyDescent="0.25">
      <c r="A52" s="8"/>
      <c r="B52" s="8"/>
      <c r="C52" s="18"/>
      <c r="D52" s="8"/>
      <c r="E52" s="8"/>
      <c r="F52" s="8"/>
      <c r="G52" s="20"/>
      <c r="H52" s="20"/>
      <c r="I52" s="20"/>
      <c r="J52" s="22"/>
      <c r="K52" s="8"/>
    </row>
    <row r="53" spans="1:11" s="6" customFormat="1" ht="15.75" x14ac:dyDescent="0.25">
      <c r="A53" s="8"/>
      <c r="B53" s="8"/>
      <c r="C53" s="21" t="s">
        <v>26</v>
      </c>
      <c r="D53" s="8"/>
      <c r="E53" s="8"/>
      <c r="F53" s="8"/>
      <c r="G53" s="8"/>
      <c r="H53" s="8"/>
      <c r="I53" s="8"/>
      <c r="J53" s="22"/>
      <c r="K53" s="8"/>
    </row>
    <row r="54" spans="1:11" s="6" customFormat="1" ht="15" x14ac:dyDescent="0.2">
      <c r="A54" s="8">
        <f>A49+1</f>
        <v>27</v>
      </c>
      <c r="B54" s="8">
        <v>22651438</v>
      </c>
      <c r="C54" s="13" t="s">
        <v>74</v>
      </c>
      <c r="D54" s="8" t="s">
        <v>15</v>
      </c>
      <c r="E54" s="8">
        <v>9677</v>
      </c>
      <c r="F54" s="8" t="s">
        <v>153</v>
      </c>
      <c r="G54" s="15">
        <v>900</v>
      </c>
      <c r="H54" s="15">
        <v>45</v>
      </c>
      <c r="I54" s="16">
        <v>855</v>
      </c>
      <c r="J54" s="17"/>
      <c r="K54" s="8"/>
    </row>
    <row r="55" spans="1:11" s="6" customFormat="1" ht="15" x14ac:dyDescent="0.2">
      <c r="A55" s="8">
        <f t="shared" ref="A55:A59" si="21">A54+1</f>
        <v>28</v>
      </c>
      <c r="B55" s="8">
        <v>11702877</v>
      </c>
      <c r="C55" s="13" t="s">
        <v>52</v>
      </c>
      <c r="D55" s="8" t="s">
        <v>16</v>
      </c>
      <c r="E55" s="8">
        <f t="shared" ref="E55:E59" si="22">E54</f>
        <v>9677</v>
      </c>
      <c r="F55" s="8" t="str">
        <f>F54</f>
        <v>Marzo</v>
      </c>
      <c r="G55" s="15">
        <v>900</v>
      </c>
      <c r="H55" s="15">
        <f t="shared" ref="H55" si="23">G55*5%</f>
        <v>45</v>
      </c>
      <c r="I55" s="16">
        <f t="shared" ref="I55" si="24">+G55-H55</f>
        <v>855</v>
      </c>
      <c r="J55" s="17"/>
      <c r="K55" s="8"/>
    </row>
    <row r="56" spans="1:11" s="6" customFormat="1" ht="15" x14ac:dyDescent="0.2">
      <c r="A56" s="8">
        <f t="shared" si="21"/>
        <v>29</v>
      </c>
      <c r="B56" s="8">
        <v>108369714</v>
      </c>
      <c r="C56" s="13" t="s">
        <v>53</v>
      </c>
      <c r="D56" s="8" t="s">
        <v>17</v>
      </c>
      <c r="E56" s="8">
        <f t="shared" si="22"/>
        <v>9677</v>
      </c>
      <c r="F56" s="8" t="str">
        <f>F55</f>
        <v>Marzo</v>
      </c>
      <c r="G56" s="15">
        <v>900</v>
      </c>
      <c r="H56" s="15">
        <f t="shared" ref="H56:H59" si="25">G56*5%</f>
        <v>45</v>
      </c>
      <c r="I56" s="16">
        <f t="shared" ref="I56:I59" si="26">+G56-H56</f>
        <v>855</v>
      </c>
      <c r="J56" s="17"/>
      <c r="K56" s="8"/>
    </row>
    <row r="57" spans="1:11" s="6" customFormat="1" ht="15" x14ac:dyDescent="0.2">
      <c r="A57" s="8">
        <f t="shared" si="21"/>
        <v>30</v>
      </c>
      <c r="B57" s="8">
        <v>33447896</v>
      </c>
      <c r="C57" s="13" t="s">
        <v>54</v>
      </c>
      <c r="D57" s="8" t="s">
        <v>18</v>
      </c>
      <c r="E57" s="8">
        <f t="shared" si="22"/>
        <v>9677</v>
      </c>
      <c r="F57" s="8" t="str">
        <f t="shared" ref="F57:F59" si="27">F56</f>
        <v>Marzo</v>
      </c>
      <c r="G57" s="15">
        <v>900</v>
      </c>
      <c r="H57" s="15">
        <f t="shared" si="25"/>
        <v>45</v>
      </c>
      <c r="I57" s="16">
        <f t="shared" si="26"/>
        <v>855</v>
      </c>
      <c r="J57" s="17"/>
      <c r="K57" s="8"/>
    </row>
    <row r="58" spans="1:11" s="6" customFormat="1" ht="15" x14ac:dyDescent="0.2">
      <c r="A58" s="8">
        <f t="shared" si="21"/>
        <v>31</v>
      </c>
      <c r="B58" s="23">
        <v>30526949</v>
      </c>
      <c r="C58" s="13" t="s">
        <v>27</v>
      </c>
      <c r="D58" s="8" t="s">
        <v>20</v>
      </c>
      <c r="E58" s="8">
        <f t="shared" si="22"/>
        <v>9677</v>
      </c>
      <c r="F58" s="8" t="str">
        <f t="shared" si="27"/>
        <v>Marzo</v>
      </c>
      <c r="G58" s="15">
        <v>900</v>
      </c>
      <c r="H58" s="15">
        <f t="shared" si="25"/>
        <v>45</v>
      </c>
      <c r="I58" s="16">
        <f t="shared" si="26"/>
        <v>855</v>
      </c>
      <c r="J58" s="17"/>
      <c r="K58" s="8"/>
    </row>
    <row r="59" spans="1:11" s="6" customFormat="1" ht="15" x14ac:dyDescent="0.2">
      <c r="A59" s="8">
        <f t="shared" si="21"/>
        <v>32</v>
      </c>
      <c r="B59" s="8">
        <v>33670366</v>
      </c>
      <c r="C59" s="13" t="s">
        <v>55</v>
      </c>
      <c r="D59" s="8" t="s">
        <v>21</v>
      </c>
      <c r="E59" s="8">
        <f t="shared" si="22"/>
        <v>9677</v>
      </c>
      <c r="F59" s="8" t="str">
        <f t="shared" si="27"/>
        <v>Marzo</v>
      </c>
      <c r="G59" s="15">
        <v>900</v>
      </c>
      <c r="H59" s="15">
        <f t="shared" si="25"/>
        <v>45</v>
      </c>
      <c r="I59" s="16">
        <f t="shared" si="26"/>
        <v>855</v>
      </c>
      <c r="J59" s="17"/>
      <c r="K59" s="8"/>
    </row>
    <row r="60" spans="1:11" s="6" customFormat="1" ht="16.5" thickBot="1" x14ac:dyDescent="0.3">
      <c r="A60" s="8"/>
      <c r="B60" s="8"/>
      <c r="C60" s="18" t="s">
        <v>28</v>
      </c>
      <c r="D60" s="8"/>
      <c r="E60" s="8"/>
      <c r="F60" s="8"/>
      <c r="G60" s="19">
        <f>SUM(G54:G59)</f>
        <v>5400</v>
      </c>
      <c r="H60" s="19">
        <f>SUM(H54:H59)</f>
        <v>270</v>
      </c>
      <c r="I60" s="19">
        <f>SUM(I54:I59)</f>
        <v>5130</v>
      </c>
      <c r="J60" s="22"/>
      <c r="K60" s="8"/>
    </row>
    <row r="61" spans="1:11" s="6" customFormat="1" ht="16.5" thickTop="1" x14ac:dyDescent="0.25">
      <c r="A61" s="8"/>
      <c r="B61" s="8"/>
      <c r="C61" s="18"/>
      <c r="D61" s="8"/>
      <c r="E61" s="8"/>
      <c r="F61" s="8"/>
      <c r="G61" s="20"/>
      <c r="H61" s="20"/>
      <c r="I61" s="20"/>
      <c r="J61" s="22"/>
      <c r="K61" s="8"/>
    </row>
    <row r="62" spans="1:11" s="2" customFormat="1" ht="15.75" customHeight="1" x14ac:dyDescent="0.3">
      <c r="A62" s="80"/>
      <c r="B62" s="80"/>
      <c r="C62" s="80"/>
      <c r="D62" s="79"/>
      <c r="E62" s="81"/>
      <c r="F62" s="80"/>
      <c r="G62" s="80"/>
      <c r="H62" s="82"/>
      <c r="I62" s="83"/>
      <c r="J62" s="40"/>
      <c r="K62" s="79"/>
    </row>
    <row r="63" spans="1:11" s="11" customFormat="1" ht="15.75" x14ac:dyDescent="0.25">
      <c r="A63" s="62"/>
      <c r="B63" s="62"/>
      <c r="C63" s="68" t="s">
        <v>154</v>
      </c>
      <c r="D63" s="62"/>
      <c r="E63" s="62"/>
      <c r="F63" s="62"/>
      <c r="G63" s="62"/>
      <c r="H63" s="62"/>
      <c r="I63" s="62"/>
      <c r="J63" s="17"/>
      <c r="K63" s="62"/>
    </row>
    <row r="64" spans="1:11" s="11" customFormat="1" ht="15" x14ac:dyDescent="0.2">
      <c r="A64" s="62">
        <f>A59+1</f>
        <v>33</v>
      </c>
      <c r="B64" s="72">
        <v>68655150</v>
      </c>
      <c r="C64" s="69" t="s">
        <v>155</v>
      </c>
      <c r="D64" s="62" t="s">
        <v>15</v>
      </c>
      <c r="E64" s="62">
        <v>9654</v>
      </c>
      <c r="F64" s="62" t="s">
        <v>153</v>
      </c>
      <c r="G64" s="70">
        <v>900</v>
      </c>
      <c r="H64" s="70">
        <f>G64*5%</f>
        <v>45</v>
      </c>
      <c r="I64" s="16">
        <f>+G64-H64</f>
        <v>855</v>
      </c>
      <c r="J64" s="72"/>
      <c r="K64" s="62"/>
    </row>
    <row r="65" spans="1:11" s="11" customFormat="1" ht="15" x14ac:dyDescent="0.2">
      <c r="A65" s="62">
        <f t="shared" ref="A65:A70" si="28">A64+1</f>
        <v>34</v>
      </c>
      <c r="B65" s="62">
        <v>81337876</v>
      </c>
      <c r="C65" s="69" t="s">
        <v>156</v>
      </c>
      <c r="D65" s="62" t="s">
        <v>16</v>
      </c>
      <c r="E65" s="62">
        <f>E64</f>
        <v>9654</v>
      </c>
      <c r="F65" s="62" t="str">
        <f>F64</f>
        <v>Marzo</v>
      </c>
      <c r="G65" s="70">
        <f>G64</f>
        <v>900</v>
      </c>
      <c r="H65" s="70">
        <f t="shared" ref="H65:H70" si="29">G65*5%</f>
        <v>45</v>
      </c>
      <c r="I65" s="16">
        <f t="shared" ref="I65:I70" si="30">+G65-H65</f>
        <v>855</v>
      </c>
      <c r="J65" s="17"/>
      <c r="K65" s="62"/>
    </row>
    <row r="66" spans="1:11" s="11" customFormat="1" ht="15" x14ac:dyDescent="0.2">
      <c r="A66" s="62">
        <f t="shared" si="28"/>
        <v>35</v>
      </c>
      <c r="B66" s="62">
        <v>68846851</v>
      </c>
      <c r="C66" s="69" t="s">
        <v>157</v>
      </c>
      <c r="D66" s="62" t="s">
        <v>17</v>
      </c>
      <c r="E66" s="62">
        <f>E64</f>
        <v>9654</v>
      </c>
      <c r="F66" s="62" t="str">
        <f>F64</f>
        <v>Marzo</v>
      </c>
      <c r="G66" s="70">
        <f>G65</f>
        <v>900</v>
      </c>
      <c r="H66" s="70">
        <f t="shared" si="29"/>
        <v>45</v>
      </c>
      <c r="I66" s="16">
        <f t="shared" si="30"/>
        <v>855</v>
      </c>
      <c r="J66" s="62"/>
      <c r="K66" s="62"/>
    </row>
    <row r="67" spans="1:11" s="11" customFormat="1" ht="15" x14ac:dyDescent="0.2">
      <c r="A67" s="62">
        <f t="shared" si="28"/>
        <v>36</v>
      </c>
      <c r="B67" s="62">
        <v>43571247</v>
      </c>
      <c r="C67" s="69" t="s">
        <v>158</v>
      </c>
      <c r="D67" s="62" t="s">
        <v>18</v>
      </c>
      <c r="E67" s="62">
        <f>E64</f>
        <v>9654</v>
      </c>
      <c r="F67" s="62" t="str">
        <f>F64</f>
        <v>Marzo</v>
      </c>
      <c r="G67" s="70">
        <f>G66</f>
        <v>900</v>
      </c>
      <c r="H67" s="70">
        <f t="shared" si="29"/>
        <v>45</v>
      </c>
      <c r="I67" s="16">
        <f t="shared" si="30"/>
        <v>855</v>
      </c>
      <c r="J67" s="17"/>
      <c r="K67" s="62"/>
    </row>
    <row r="68" spans="1:11" s="11" customFormat="1" ht="15" x14ac:dyDescent="0.2">
      <c r="A68" s="62">
        <f t="shared" si="28"/>
        <v>37</v>
      </c>
      <c r="B68" s="62">
        <v>68449364</v>
      </c>
      <c r="C68" s="69" t="s">
        <v>159</v>
      </c>
      <c r="D68" s="62" t="s">
        <v>20</v>
      </c>
      <c r="E68" s="62">
        <f>E64</f>
        <v>9654</v>
      </c>
      <c r="F68" s="62" t="str">
        <f>F64</f>
        <v>Marzo</v>
      </c>
      <c r="G68" s="70">
        <f>G67</f>
        <v>900</v>
      </c>
      <c r="H68" s="70">
        <f t="shared" si="29"/>
        <v>45</v>
      </c>
      <c r="I68" s="16">
        <f t="shared" si="30"/>
        <v>855</v>
      </c>
      <c r="J68" s="17"/>
      <c r="K68" s="62"/>
    </row>
    <row r="69" spans="1:11" s="11" customFormat="1" ht="15" x14ac:dyDescent="0.2">
      <c r="A69" s="62">
        <f t="shared" si="28"/>
        <v>38</v>
      </c>
      <c r="B69" s="62">
        <v>63501716</v>
      </c>
      <c r="C69" s="69" t="s">
        <v>160</v>
      </c>
      <c r="D69" s="62" t="s">
        <v>161</v>
      </c>
      <c r="E69" s="62">
        <f>E64</f>
        <v>9654</v>
      </c>
      <c r="F69" s="62" t="str">
        <f>F64</f>
        <v>Marzo</v>
      </c>
      <c r="G69" s="70">
        <f>G68</f>
        <v>900</v>
      </c>
      <c r="H69" s="70">
        <f t="shared" si="29"/>
        <v>45</v>
      </c>
      <c r="I69" s="16">
        <f t="shared" si="30"/>
        <v>855</v>
      </c>
      <c r="J69" s="17"/>
      <c r="K69" s="62"/>
    </row>
    <row r="70" spans="1:11" s="11" customFormat="1" ht="15" x14ac:dyDescent="0.2">
      <c r="A70" s="62">
        <f t="shared" si="28"/>
        <v>39</v>
      </c>
      <c r="B70" s="62">
        <v>83199144</v>
      </c>
      <c r="C70" s="69" t="s">
        <v>162</v>
      </c>
      <c r="D70" s="62" t="s">
        <v>22</v>
      </c>
      <c r="E70" s="62">
        <f>E64</f>
        <v>9654</v>
      </c>
      <c r="F70" s="62" t="str">
        <f>F64</f>
        <v>Marzo</v>
      </c>
      <c r="G70" s="70">
        <f>G69</f>
        <v>900</v>
      </c>
      <c r="H70" s="70">
        <f t="shared" si="29"/>
        <v>45</v>
      </c>
      <c r="I70" s="16">
        <f t="shared" si="30"/>
        <v>855</v>
      </c>
      <c r="J70" s="17"/>
      <c r="K70" s="62"/>
    </row>
    <row r="71" spans="1:11" s="11" customFormat="1" ht="16.5" thickBot="1" x14ac:dyDescent="0.3">
      <c r="A71" s="62"/>
      <c r="B71" s="62"/>
      <c r="C71" s="65" t="s">
        <v>163</v>
      </c>
      <c r="D71" s="62"/>
      <c r="E71" s="62"/>
      <c r="F71" s="62"/>
      <c r="G71" s="71">
        <f>SUM(G64:G70)</f>
        <v>6300</v>
      </c>
      <c r="H71" s="71">
        <f>SUM(H64:H70)</f>
        <v>315</v>
      </c>
      <c r="I71" s="71">
        <f>SUM(I64:I70)</f>
        <v>5985</v>
      </c>
      <c r="J71" s="17"/>
      <c r="K71" s="62"/>
    </row>
    <row r="72" spans="1:11" s="11" customFormat="1" ht="16.5" thickTop="1" x14ac:dyDescent="0.25">
      <c r="A72" s="62"/>
      <c r="B72" s="62"/>
      <c r="C72" s="65"/>
      <c r="D72" s="62"/>
      <c r="E72" s="62"/>
      <c r="F72" s="62"/>
      <c r="G72" s="66"/>
      <c r="H72" s="66"/>
      <c r="I72" s="66"/>
      <c r="J72" s="17"/>
      <c r="K72" s="62"/>
    </row>
    <row r="73" spans="1:11" s="11" customFormat="1" ht="15.75" x14ac:dyDescent="0.25">
      <c r="A73" s="62"/>
      <c r="B73" s="62"/>
      <c r="C73" s="74"/>
      <c r="D73" s="62"/>
      <c r="E73" s="62"/>
      <c r="F73" s="62"/>
      <c r="G73" s="66"/>
      <c r="H73" s="66"/>
      <c r="I73" s="66"/>
      <c r="J73" s="17"/>
      <c r="K73" s="62"/>
    </row>
    <row r="74" spans="1:11" s="11" customFormat="1" ht="15.75" x14ac:dyDescent="0.25">
      <c r="A74" s="62"/>
      <c r="B74" s="62"/>
      <c r="C74" s="75" t="s">
        <v>82</v>
      </c>
      <c r="D74" s="62"/>
      <c r="E74" s="62"/>
      <c r="F74" s="62"/>
      <c r="G74" s="66"/>
      <c r="H74" s="66"/>
      <c r="I74" s="66"/>
      <c r="J74" s="62"/>
      <c r="K74" s="62"/>
    </row>
    <row r="75" spans="1:11" s="11" customFormat="1" ht="15" x14ac:dyDescent="0.2">
      <c r="A75" s="62">
        <f>A70+1</f>
        <v>40</v>
      </c>
      <c r="B75" s="62">
        <v>34786023</v>
      </c>
      <c r="C75" s="63" t="s">
        <v>91</v>
      </c>
      <c r="D75" s="62" t="s">
        <v>15</v>
      </c>
      <c r="E75" s="62">
        <v>9590</v>
      </c>
      <c r="F75" s="62" t="s">
        <v>153</v>
      </c>
      <c r="G75" s="70">
        <v>900</v>
      </c>
      <c r="H75" s="70">
        <f t="shared" ref="H75:H81" si="31">G75*5%</f>
        <v>45</v>
      </c>
      <c r="I75" s="70">
        <f t="shared" ref="I75:I81" si="32">G75-H75</f>
        <v>855</v>
      </c>
      <c r="J75" s="62"/>
      <c r="K75" s="62"/>
    </row>
    <row r="76" spans="1:11" s="11" customFormat="1" ht="15" x14ac:dyDescent="0.2">
      <c r="A76" s="62">
        <f>A75+1</f>
        <v>41</v>
      </c>
      <c r="B76" s="62">
        <v>38263742</v>
      </c>
      <c r="C76" s="69" t="s">
        <v>83</v>
      </c>
      <c r="D76" s="62" t="s">
        <v>16</v>
      </c>
      <c r="E76" s="62">
        <f>E75</f>
        <v>9590</v>
      </c>
      <c r="F76" s="62" t="str">
        <f>F75</f>
        <v>Marzo</v>
      </c>
      <c r="G76" s="70">
        <f>G75</f>
        <v>900</v>
      </c>
      <c r="H76" s="70">
        <f>G76*5%</f>
        <v>45</v>
      </c>
      <c r="I76" s="70">
        <f>G76-H76</f>
        <v>855</v>
      </c>
      <c r="J76" s="17"/>
      <c r="K76" s="62"/>
    </row>
    <row r="77" spans="1:11" s="11" customFormat="1" ht="15" x14ac:dyDescent="0.2">
      <c r="A77" s="62">
        <f t="shared" ref="A77:A81" si="33">A76+1</f>
        <v>42</v>
      </c>
      <c r="B77" s="62">
        <v>27817342</v>
      </c>
      <c r="C77" s="69" t="s">
        <v>90</v>
      </c>
      <c r="D77" s="62" t="s">
        <v>17</v>
      </c>
      <c r="E77" s="62">
        <f>E76</f>
        <v>9590</v>
      </c>
      <c r="F77" s="62" t="str">
        <f>F76</f>
        <v>Marzo</v>
      </c>
      <c r="G77" s="70">
        <v>900</v>
      </c>
      <c r="H77" s="70">
        <f t="shared" ref="H77" si="34">G77*5%</f>
        <v>45</v>
      </c>
      <c r="I77" s="70">
        <f t="shared" ref="I77" si="35">G77-H77</f>
        <v>855</v>
      </c>
      <c r="J77" s="17"/>
      <c r="K77" s="62"/>
    </row>
    <row r="78" spans="1:11" s="11" customFormat="1" ht="15" x14ac:dyDescent="0.2">
      <c r="A78" s="62">
        <f t="shared" si="33"/>
        <v>43</v>
      </c>
      <c r="B78" s="62" t="s">
        <v>84</v>
      </c>
      <c r="C78" s="69" t="s">
        <v>85</v>
      </c>
      <c r="D78" s="62" t="s">
        <v>18</v>
      </c>
      <c r="E78" s="62">
        <f>E76</f>
        <v>9590</v>
      </c>
      <c r="F78" s="62" t="str">
        <f>F75</f>
        <v>Marzo</v>
      </c>
      <c r="G78" s="70">
        <f>G76</f>
        <v>900</v>
      </c>
      <c r="H78" s="70">
        <f t="shared" si="31"/>
        <v>45</v>
      </c>
      <c r="I78" s="70">
        <f t="shared" si="32"/>
        <v>855</v>
      </c>
      <c r="J78" s="17"/>
      <c r="K78" s="62"/>
    </row>
    <row r="79" spans="1:11" s="11" customFormat="1" ht="15" x14ac:dyDescent="0.2">
      <c r="A79" s="62">
        <f t="shared" si="33"/>
        <v>44</v>
      </c>
      <c r="B79" s="62">
        <v>80464777</v>
      </c>
      <c r="C79" s="69" t="s">
        <v>86</v>
      </c>
      <c r="D79" s="14" t="s">
        <v>20</v>
      </c>
      <c r="E79" s="62">
        <f t="shared" ref="E79:E81" si="36">E78</f>
        <v>9590</v>
      </c>
      <c r="F79" s="62" t="str">
        <f>F75</f>
        <v>Marzo</v>
      </c>
      <c r="G79" s="70">
        <f t="shared" ref="G79:G81" si="37">G78</f>
        <v>900</v>
      </c>
      <c r="H79" s="70">
        <f t="shared" si="31"/>
        <v>45</v>
      </c>
      <c r="I79" s="70">
        <f t="shared" si="32"/>
        <v>855</v>
      </c>
      <c r="J79" s="72"/>
      <c r="K79" s="72"/>
    </row>
    <row r="80" spans="1:11" s="11" customFormat="1" ht="15" x14ac:dyDescent="0.2">
      <c r="A80" s="62">
        <f t="shared" si="33"/>
        <v>45</v>
      </c>
      <c r="B80" s="72">
        <v>26930609</v>
      </c>
      <c r="C80" s="69" t="s">
        <v>87</v>
      </c>
      <c r="D80" s="14" t="s">
        <v>21</v>
      </c>
      <c r="E80" s="62">
        <f t="shared" si="36"/>
        <v>9590</v>
      </c>
      <c r="F80" s="62" t="str">
        <f>F75</f>
        <v>Marzo</v>
      </c>
      <c r="G80" s="70">
        <f t="shared" si="37"/>
        <v>900</v>
      </c>
      <c r="H80" s="70">
        <f t="shared" si="31"/>
        <v>45</v>
      </c>
      <c r="I80" s="70">
        <f t="shared" si="32"/>
        <v>855</v>
      </c>
      <c r="J80" s="72"/>
      <c r="K80" s="72"/>
    </row>
    <row r="81" spans="1:11" s="11" customFormat="1" ht="15" x14ac:dyDescent="0.2">
      <c r="A81" s="62">
        <f t="shared" si="33"/>
        <v>46</v>
      </c>
      <c r="B81" s="72">
        <v>42309409</v>
      </c>
      <c r="C81" s="69" t="s">
        <v>88</v>
      </c>
      <c r="D81" s="62" t="s">
        <v>22</v>
      </c>
      <c r="E81" s="62">
        <f t="shared" si="36"/>
        <v>9590</v>
      </c>
      <c r="F81" s="62" t="str">
        <f>F75</f>
        <v>Marzo</v>
      </c>
      <c r="G81" s="70">
        <f t="shared" si="37"/>
        <v>900</v>
      </c>
      <c r="H81" s="70">
        <f t="shared" si="31"/>
        <v>45</v>
      </c>
      <c r="I81" s="70">
        <f t="shared" si="32"/>
        <v>855</v>
      </c>
      <c r="J81" s="62"/>
      <c r="K81" s="62"/>
    </row>
    <row r="82" spans="1:11" s="11" customFormat="1" ht="16.5" thickBot="1" x14ac:dyDescent="0.3">
      <c r="A82" s="62"/>
      <c r="B82" s="62"/>
      <c r="C82" s="65" t="s">
        <v>89</v>
      </c>
      <c r="D82" s="62"/>
      <c r="E82" s="62"/>
      <c r="F82" s="62"/>
      <c r="G82" s="73">
        <f>SUM(G75:G81)</f>
        <v>6300</v>
      </c>
      <c r="H82" s="73">
        <f>SUM(H75:H81)</f>
        <v>315</v>
      </c>
      <c r="I82" s="73">
        <f>SUM(I75:I81)</f>
        <v>5985</v>
      </c>
      <c r="J82" s="62"/>
      <c r="K82" s="62"/>
    </row>
    <row r="83" spans="1:11" s="11" customFormat="1" ht="16.5" thickTop="1" x14ac:dyDescent="0.25">
      <c r="A83" s="62"/>
      <c r="B83" s="62"/>
      <c r="C83" s="65"/>
      <c r="D83" s="62"/>
      <c r="E83" s="62"/>
      <c r="F83" s="62"/>
      <c r="G83" s="66"/>
      <c r="H83" s="66"/>
      <c r="I83" s="66"/>
      <c r="J83" s="62"/>
      <c r="K83" s="62"/>
    </row>
    <row r="84" spans="1:11" s="11" customFormat="1" ht="15.75" x14ac:dyDescent="0.25">
      <c r="A84" s="62"/>
      <c r="B84" s="62"/>
      <c r="C84" s="65"/>
      <c r="D84" s="62"/>
      <c r="E84" s="62"/>
      <c r="F84" s="62"/>
      <c r="G84" s="66"/>
      <c r="H84" s="66"/>
      <c r="I84" s="66"/>
      <c r="J84" s="17"/>
      <c r="K84" s="62"/>
    </row>
    <row r="85" spans="1:11" s="11" customFormat="1" ht="15.75" x14ac:dyDescent="0.25">
      <c r="A85" s="62"/>
      <c r="B85" s="62"/>
      <c r="C85" s="68" t="s">
        <v>118</v>
      </c>
      <c r="D85" s="62"/>
      <c r="E85" s="62"/>
      <c r="F85" s="62"/>
      <c r="G85" s="66"/>
      <c r="H85" s="66"/>
      <c r="I85" s="66"/>
      <c r="J85" s="17"/>
      <c r="K85" s="62"/>
    </row>
    <row r="86" spans="1:11" s="11" customFormat="1" ht="15" x14ac:dyDescent="0.2">
      <c r="A86" s="62">
        <f>A81+1</f>
        <v>47</v>
      </c>
      <c r="B86" s="62">
        <v>35745649</v>
      </c>
      <c r="C86" s="69" t="s">
        <v>119</v>
      </c>
      <c r="D86" s="62" t="s">
        <v>15</v>
      </c>
      <c r="E86" s="62">
        <v>9698</v>
      </c>
      <c r="F86" s="62" t="s">
        <v>153</v>
      </c>
      <c r="G86" s="70">
        <v>900</v>
      </c>
      <c r="H86" s="70">
        <f>G86*5%</f>
        <v>45</v>
      </c>
      <c r="I86" s="70">
        <f>G86-H86</f>
        <v>855</v>
      </c>
      <c r="J86" s="62"/>
      <c r="K86" s="62"/>
    </row>
    <row r="87" spans="1:11" s="11" customFormat="1" ht="15" x14ac:dyDescent="0.2">
      <c r="A87" s="62">
        <f t="shared" ref="A87:A91" si="38">A86+1</f>
        <v>48</v>
      </c>
      <c r="B87" s="62">
        <v>27733165</v>
      </c>
      <c r="C87" s="69" t="s">
        <v>137</v>
      </c>
      <c r="D87" s="62" t="s">
        <v>17</v>
      </c>
      <c r="E87" s="62">
        <f t="shared" ref="E87:E88" si="39">E86</f>
        <v>9698</v>
      </c>
      <c r="F87" s="62" t="str">
        <f t="shared" ref="F87" si="40">F86</f>
        <v>Marzo</v>
      </c>
      <c r="G87" s="70">
        <v>900</v>
      </c>
      <c r="H87" s="70">
        <f t="shared" ref="H87" si="41">G87*5%</f>
        <v>45</v>
      </c>
      <c r="I87" s="70">
        <f t="shared" ref="I87" si="42">G87-H87</f>
        <v>855</v>
      </c>
      <c r="J87" s="70"/>
      <c r="K87" s="62"/>
    </row>
    <row r="88" spans="1:11" s="11" customFormat="1" ht="15" x14ac:dyDescent="0.2">
      <c r="A88" s="62">
        <f t="shared" si="38"/>
        <v>49</v>
      </c>
      <c r="B88" s="62">
        <v>23359188</v>
      </c>
      <c r="C88" s="69" t="s">
        <v>120</v>
      </c>
      <c r="D88" s="62" t="s">
        <v>18</v>
      </c>
      <c r="E88" s="62">
        <f t="shared" si="39"/>
        <v>9698</v>
      </c>
      <c r="F88" s="62" t="str">
        <f>F86</f>
        <v>Marzo</v>
      </c>
      <c r="G88" s="70">
        <v>900</v>
      </c>
      <c r="H88" s="70">
        <f t="shared" ref="H88:H91" si="43">G88*5%</f>
        <v>45</v>
      </c>
      <c r="I88" s="70">
        <f t="shared" ref="I88:I91" si="44">G88-H88</f>
        <v>855</v>
      </c>
      <c r="J88" s="70"/>
      <c r="K88" s="62"/>
    </row>
    <row r="89" spans="1:11" s="11" customFormat="1" ht="15" x14ac:dyDescent="0.2">
      <c r="A89" s="62">
        <f t="shared" si="38"/>
        <v>50</v>
      </c>
      <c r="B89" s="62">
        <v>39718182</v>
      </c>
      <c r="C89" s="77" t="s">
        <v>121</v>
      </c>
      <c r="D89" s="62" t="s">
        <v>20</v>
      </c>
      <c r="E89" s="62">
        <f>E88</f>
        <v>9698</v>
      </c>
      <c r="F89" s="62" t="str">
        <f>F86</f>
        <v>Marzo</v>
      </c>
      <c r="G89" s="70">
        <v>900</v>
      </c>
      <c r="H89" s="70">
        <f t="shared" si="43"/>
        <v>45</v>
      </c>
      <c r="I89" s="70">
        <f t="shared" si="44"/>
        <v>855</v>
      </c>
      <c r="J89" s="70"/>
      <c r="K89" s="62"/>
    </row>
    <row r="90" spans="1:11" s="11" customFormat="1" ht="15" x14ac:dyDescent="0.2">
      <c r="A90" s="62">
        <f t="shared" si="38"/>
        <v>51</v>
      </c>
      <c r="B90" s="62">
        <v>35744359</v>
      </c>
      <c r="C90" s="69" t="s">
        <v>122</v>
      </c>
      <c r="D90" s="62" t="s">
        <v>21</v>
      </c>
      <c r="E90" s="62">
        <f>E89</f>
        <v>9698</v>
      </c>
      <c r="F90" s="62" t="str">
        <f>F86</f>
        <v>Marzo</v>
      </c>
      <c r="G90" s="70">
        <v>900</v>
      </c>
      <c r="H90" s="70">
        <f t="shared" si="43"/>
        <v>45</v>
      </c>
      <c r="I90" s="70">
        <f t="shared" si="44"/>
        <v>855</v>
      </c>
      <c r="J90" s="70"/>
      <c r="K90" s="62"/>
    </row>
    <row r="91" spans="1:11" s="11" customFormat="1" ht="15" x14ac:dyDescent="0.2">
      <c r="A91" s="62">
        <f t="shared" si="38"/>
        <v>52</v>
      </c>
      <c r="B91" s="62">
        <v>35169168</v>
      </c>
      <c r="C91" s="69" t="s">
        <v>123</v>
      </c>
      <c r="D91" s="62" t="s">
        <v>22</v>
      </c>
      <c r="E91" s="62">
        <f>E90</f>
        <v>9698</v>
      </c>
      <c r="F91" s="62" t="str">
        <f>F86</f>
        <v>Marzo</v>
      </c>
      <c r="G91" s="70">
        <v>900</v>
      </c>
      <c r="H91" s="70">
        <f t="shared" si="43"/>
        <v>45</v>
      </c>
      <c r="I91" s="70">
        <f t="shared" si="44"/>
        <v>855</v>
      </c>
      <c r="J91" s="70"/>
      <c r="K91" s="62"/>
    </row>
    <row r="92" spans="1:11" s="11" customFormat="1" ht="16.5" thickBot="1" x14ac:dyDescent="0.3">
      <c r="A92" s="62"/>
      <c r="B92" s="62"/>
      <c r="C92" s="65" t="s">
        <v>124</v>
      </c>
      <c r="D92" s="62"/>
      <c r="E92" s="62"/>
      <c r="F92" s="62"/>
      <c r="G92" s="73">
        <f>SUM(G86:G91)</f>
        <v>5400</v>
      </c>
      <c r="H92" s="73">
        <f>SUM(H86:H91)</f>
        <v>270</v>
      </c>
      <c r="I92" s="73">
        <f>SUM(I86:I91)</f>
        <v>5130</v>
      </c>
      <c r="J92" s="17"/>
      <c r="K92" s="62"/>
    </row>
    <row r="93" spans="1:11" s="11" customFormat="1" ht="16.5" thickTop="1" x14ac:dyDescent="0.25">
      <c r="A93" s="62"/>
      <c r="B93" s="62"/>
      <c r="C93" s="65"/>
      <c r="D93" s="62"/>
      <c r="E93" s="62"/>
      <c r="F93" s="62"/>
      <c r="G93" s="66"/>
      <c r="H93" s="66"/>
      <c r="I93" s="66"/>
      <c r="J93" s="17"/>
      <c r="K93" s="62"/>
    </row>
    <row r="94" spans="1:11" s="6" customFormat="1" ht="15.75" x14ac:dyDescent="0.25">
      <c r="A94" s="8"/>
      <c r="B94" s="8"/>
      <c r="C94" s="18"/>
      <c r="D94" s="8"/>
      <c r="E94" s="8"/>
      <c r="F94" s="8"/>
      <c r="G94" s="20"/>
      <c r="H94" s="20"/>
      <c r="I94" s="20"/>
      <c r="J94" s="17"/>
      <c r="K94" s="8"/>
    </row>
    <row r="95" spans="1:11" s="6" customFormat="1" ht="15.75" x14ac:dyDescent="0.25">
      <c r="A95" s="8"/>
      <c r="B95" s="8"/>
      <c r="C95" s="21" t="s">
        <v>29</v>
      </c>
      <c r="D95" s="8"/>
      <c r="E95" s="8"/>
      <c r="F95" s="8"/>
      <c r="G95" s="20"/>
      <c r="H95" s="20"/>
      <c r="I95" s="20"/>
      <c r="J95" s="22"/>
      <c r="K95" s="8"/>
    </row>
    <row r="96" spans="1:11" s="6" customFormat="1" ht="15" x14ac:dyDescent="0.2">
      <c r="A96" s="62">
        <f>A91+1</f>
        <v>53</v>
      </c>
      <c r="B96" s="23">
        <v>89338715</v>
      </c>
      <c r="C96" s="63" t="s">
        <v>72</v>
      </c>
      <c r="D96" s="8" t="s">
        <v>16</v>
      </c>
      <c r="E96" s="8">
        <v>9559</v>
      </c>
      <c r="F96" s="54" t="s">
        <v>153</v>
      </c>
      <c r="G96" s="15">
        <v>900</v>
      </c>
      <c r="H96" s="15">
        <f t="shared" ref="H96:H101" si="45">G96*5%</f>
        <v>45</v>
      </c>
      <c r="I96" s="15">
        <f t="shared" ref="I96:I101" si="46">G96-H96</f>
        <v>855</v>
      </c>
      <c r="J96" s="8"/>
      <c r="K96" s="8"/>
    </row>
    <row r="97" spans="1:11" s="6" customFormat="1" ht="15" x14ac:dyDescent="0.2">
      <c r="A97" s="8">
        <f t="shared" ref="A97:A101" si="47">A96+1</f>
        <v>54</v>
      </c>
      <c r="B97" s="8">
        <v>8462747</v>
      </c>
      <c r="C97" s="13" t="s">
        <v>73</v>
      </c>
      <c r="D97" s="8" t="s">
        <v>17</v>
      </c>
      <c r="E97" s="8">
        <f>E96</f>
        <v>9559</v>
      </c>
      <c r="F97" s="54" t="str">
        <f t="shared" ref="F97:F101" si="48">F96</f>
        <v>Marzo</v>
      </c>
      <c r="G97" s="15">
        <v>900</v>
      </c>
      <c r="H97" s="15">
        <f t="shared" si="45"/>
        <v>45</v>
      </c>
      <c r="I97" s="15">
        <f t="shared" si="46"/>
        <v>855</v>
      </c>
      <c r="J97" s="23"/>
      <c r="K97" s="23"/>
    </row>
    <row r="98" spans="1:11" s="6" customFormat="1" ht="15" x14ac:dyDescent="0.2">
      <c r="A98" s="8">
        <f t="shared" si="47"/>
        <v>55</v>
      </c>
      <c r="B98" s="8">
        <v>44263783</v>
      </c>
      <c r="C98" s="13" t="s">
        <v>56</v>
      </c>
      <c r="D98" s="8" t="s">
        <v>18</v>
      </c>
      <c r="E98" s="8">
        <f t="shared" ref="E98:E101" si="49">E97</f>
        <v>9559</v>
      </c>
      <c r="F98" s="54" t="str">
        <f t="shared" si="48"/>
        <v>Marzo</v>
      </c>
      <c r="G98" s="15">
        <v>900</v>
      </c>
      <c r="H98" s="15">
        <f t="shared" si="45"/>
        <v>45</v>
      </c>
      <c r="I98" s="15">
        <f t="shared" si="46"/>
        <v>855</v>
      </c>
      <c r="J98" s="23"/>
      <c r="K98" s="23"/>
    </row>
    <row r="99" spans="1:11" s="6" customFormat="1" ht="15" x14ac:dyDescent="0.2">
      <c r="A99" s="8">
        <f t="shared" si="47"/>
        <v>56</v>
      </c>
      <c r="B99" s="8">
        <v>61691178</v>
      </c>
      <c r="C99" s="13" t="s">
        <v>57</v>
      </c>
      <c r="D99" s="8" t="s">
        <v>20</v>
      </c>
      <c r="E99" s="8">
        <f t="shared" si="49"/>
        <v>9559</v>
      </c>
      <c r="F99" s="54" t="str">
        <f t="shared" si="48"/>
        <v>Marzo</v>
      </c>
      <c r="G99" s="15">
        <v>900</v>
      </c>
      <c r="H99" s="15">
        <f t="shared" si="45"/>
        <v>45</v>
      </c>
      <c r="I99" s="15">
        <f t="shared" si="46"/>
        <v>855</v>
      </c>
      <c r="J99" s="23"/>
      <c r="K99" s="23"/>
    </row>
    <row r="100" spans="1:11" s="6" customFormat="1" ht="15" x14ac:dyDescent="0.2">
      <c r="A100" s="8">
        <f t="shared" si="47"/>
        <v>57</v>
      </c>
      <c r="B100" s="8">
        <v>58380299</v>
      </c>
      <c r="C100" s="13" t="s">
        <v>58</v>
      </c>
      <c r="D100" s="8" t="s">
        <v>21</v>
      </c>
      <c r="E100" s="8">
        <f t="shared" si="49"/>
        <v>9559</v>
      </c>
      <c r="F100" s="54" t="str">
        <f t="shared" si="48"/>
        <v>Marzo</v>
      </c>
      <c r="G100" s="15">
        <v>900</v>
      </c>
      <c r="H100" s="15">
        <f t="shared" si="45"/>
        <v>45</v>
      </c>
      <c r="I100" s="15">
        <f t="shared" si="46"/>
        <v>855</v>
      </c>
      <c r="J100" s="17"/>
      <c r="K100" s="23"/>
    </row>
    <row r="101" spans="1:11" s="6" customFormat="1" ht="15" x14ac:dyDescent="0.2">
      <c r="A101" s="8">
        <f t="shared" si="47"/>
        <v>58</v>
      </c>
      <c r="B101" s="8">
        <v>48903728</v>
      </c>
      <c r="C101" s="13" t="s">
        <v>59</v>
      </c>
      <c r="D101" s="8" t="s">
        <v>22</v>
      </c>
      <c r="E101" s="8">
        <f t="shared" si="49"/>
        <v>9559</v>
      </c>
      <c r="F101" s="54" t="str">
        <f t="shared" si="48"/>
        <v>Marzo</v>
      </c>
      <c r="G101" s="15">
        <v>900</v>
      </c>
      <c r="H101" s="15">
        <f t="shared" si="45"/>
        <v>45</v>
      </c>
      <c r="I101" s="15">
        <f t="shared" si="46"/>
        <v>855</v>
      </c>
      <c r="J101" s="17"/>
      <c r="K101" s="23"/>
    </row>
    <row r="102" spans="1:11" s="6" customFormat="1" ht="16.5" thickBot="1" x14ac:dyDescent="0.3">
      <c r="A102" s="8"/>
      <c r="B102" s="8"/>
      <c r="C102" s="18" t="s">
        <v>30</v>
      </c>
      <c r="D102" s="8"/>
      <c r="E102" s="8"/>
      <c r="F102" s="8"/>
      <c r="G102" s="24">
        <f>SUM(G96:G101)</f>
        <v>5400</v>
      </c>
      <c r="H102" s="24">
        <f>SUM(H96:H101)</f>
        <v>270</v>
      </c>
      <c r="I102" s="24">
        <f>SUM(I96:I101)</f>
        <v>5130</v>
      </c>
      <c r="J102" s="22"/>
      <c r="K102" s="8"/>
    </row>
    <row r="103" spans="1:11" s="6" customFormat="1" ht="16.5" thickTop="1" x14ac:dyDescent="0.25">
      <c r="A103" s="8"/>
      <c r="B103" s="8"/>
      <c r="C103" s="18"/>
      <c r="D103" s="8"/>
      <c r="E103" s="8"/>
      <c r="F103" s="8"/>
      <c r="G103" s="20"/>
      <c r="H103" s="20"/>
      <c r="I103" s="20"/>
      <c r="J103" s="22"/>
      <c r="K103" s="8"/>
    </row>
    <row r="104" spans="1:11" s="11" customFormat="1" ht="15.75" x14ac:dyDescent="0.25">
      <c r="A104" s="62"/>
      <c r="B104" s="62"/>
      <c r="C104" s="65"/>
      <c r="D104" s="62"/>
      <c r="E104" s="62"/>
      <c r="F104" s="62"/>
      <c r="G104" s="66"/>
      <c r="H104" s="66"/>
      <c r="I104" s="66"/>
      <c r="J104" s="17"/>
      <c r="K104" s="62"/>
    </row>
    <row r="105" spans="1:11" s="11" customFormat="1" ht="15.75" x14ac:dyDescent="0.25">
      <c r="A105" s="62"/>
      <c r="B105" s="62"/>
      <c r="C105" s="68" t="s">
        <v>142</v>
      </c>
      <c r="D105" s="62"/>
      <c r="E105" s="62"/>
      <c r="F105" s="62"/>
      <c r="G105" s="66"/>
      <c r="H105" s="66"/>
      <c r="I105" s="66"/>
      <c r="J105" s="17"/>
      <c r="K105" s="62"/>
    </row>
    <row r="106" spans="1:11" s="11" customFormat="1" ht="15" customHeight="1" x14ac:dyDescent="0.2">
      <c r="A106" s="62">
        <f>A101+1</f>
        <v>59</v>
      </c>
      <c r="B106" s="62">
        <v>22957383</v>
      </c>
      <c r="C106" s="69" t="s">
        <v>143</v>
      </c>
      <c r="D106" s="62" t="s">
        <v>15</v>
      </c>
      <c r="E106" s="62">
        <v>9644</v>
      </c>
      <c r="F106" s="62" t="s">
        <v>153</v>
      </c>
      <c r="G106" s="70">
        <v>900</v>
      </c>
      <c r="H106" s="70">
        <f>G106*5%</f>
        <v>45</v>
      </c>
      <c r="I106" s="70">
        <f>G106-H106</f>
        <v>855</v>
      </c>
      <c r="J106" s="17"/>
      <c r="K106" s="62"/>
    </row>
    <row r="107" spans="1:11" s="11" customFormat="1" ht="15" x14ac:dyDescent="0.2">
      <c r="A107" s="62">
        <f t="shared" ref="A107:A111" si="50">A106+1</f>
        <v>60</v>
      </c>
      <c r="B107" s="62">
        <v>5411491</v>
      </c>
      <c r="C107" s="69" t="s">
        <v>144</v>
      </c>
      <c r="D107" s="62" t="s">
        <v>16</v>
      </c>
      <c r="E107" s="62">
        <f>E106</f>
        <v>9644</v>
      </c>
      <c r="F107" s="62" t="str">
        <f>F106</f>
        <v>Marzo</v>
      </c>
      <c r="G107" s="70">
        <v>900</v>
      </c>
      <c r="H107" s="70">
        <f t="shared" ref="H107:H111" si="51">G107*5%</f>
        <v>45</v>
      </c>
      <c r="I107" s="70">
        <f t="shared" ref="I107:I111" si="52">G107-H107</f>
        <v>855</v>
      </c>
      <c r="J107" s="17"/>
      <c r="K107" s="62"/>
    </row>
    <row r="108" spans="1:11" s="11" customFormat="1" ht="15" x14ac:dyDescent="0.2">
      <c r="A108" s="62">
        <f t="shared" si="50"/>
        <v>61</v>
      </c>
      <c r="B108" s="62">
        <v>53617436</v>
      </c>
      <c r="C108" s="69" t="s">
        <v>145</v>
      </c>
      <c r="D108" s="62" t="s">
        <v>17</v>
      </c>
      <c r="E108" s="62">
        <f t="shared" ref="E108:E111" si="53">E107</f>
        <v>9644</v>
      </c>
      <c r="F108" s="62" t="str">
        <f t="shared" ref="F108:F111" si="54">F107</f>
        <v>Marzo</v>
      </c>
      <c r="G108" s="78">
        <f t="shared" ref="G108:G111" si="55">G107</f>
        <v>900</v>
      </c>
      <c r="H108" s="70">
        <f t="shared" si="51"/>
        <v>45</v>
      </c>
      <c r="I108" s="70">
        <f t="shared" si="52"/>
        <v>855</v>
      </c>
      <c r="J108" s="17"/>
      <c r="K108" s="62"/>
    </row>
    <row r="109" spans="1:11" s="11" customFormat="1" ht="15" x14ac:dyDescent="0.2">
      <c r="A109" s="62">
        <f t="shared" si="50"/>
        <v>62</v>
      </c>
      <c r="B109" s="62">
        <v>45202400</v>
      </c>
      <c r="C109" s="69" t="s">
        <v>146</v>
      </c>
      <c r="D109" s="62" t="s">
        <v>18</v>
      </c>
      <c r="E109" s="62">
        <f t="shared" si="53"/>
        <v>9644</v>
      </c>
      <c r="F109" s="62" t="str">
        <f t="shared" si="54"/>
        <v>Marzo</v>
      </c>
      <c r="G109" s="78">
        <f t="shared" si="55"/>
        <v>900</v>
      </c>
      <c r="H109" s="70">
        <f t="shared" si="51"/>
        <v>45</v>
      </c>
      <c r="I109" s="70">
        <f t="shared" si="52"/>
        <v>855</v>
      </c>
      <c r="J109" s="17"/>
      <c r="K109" s="62"/>
    </row>
    <row r="110" spans="1:11" s="11" customFormat="1" ht="15" x14ac:dyDescent="0.2">
      <c r="A110" s="62">
        <f t="shared" si="50"/>
        <v>63</v>
      </c>
      <c r="B110" s="62">
        <v>40417824</v>
      </c>
      <c r="C110" s="69" t="s">
        <v>147</v>
      </c>
      <c r="D110" s="62" t="s">
        <v>21</v>
      </c>
      <c r="E110" s="62">
        <f>E109</f>
        <v>9644</v>
      </c>
      <c r="F110" s="62" t="str">
        <f>F109</f>
        <v>Marzo</v>
      </c>
      <c r="G110" s="78">
        <f>G109</f>
        <v>900</v>
      </c>
      <c r="H110" s="70">
        <f t="shared" si="51"/>
        <v>45</v>
      </c>
      <c r="I110" s="70">
        <f t="shared" si="52"/>
        <v>855</v>
      </c>
      <c r="J110" s="17"/>
      <c r="K110" s="62"/>
    </row>
    <row r="111" spans="1:11" s="11" customFormat="1" ht="15" x14ac:dyDescent="0.2">
      <c r="A111" s="62">
        <f t="shared" si="50"/>
        <v>64</v>
      </c>
      <c r="B111" s="62">
        <v>26767945</v>
      </c>
      <c r="C111" s="69" t="s">
        <v>148</v>
      </c>
      <c r="D111" s="62" t="s">
        <v>22</v>
      </c>
      <c r="E111" s="62">
        <f t="shared" si="53"/>
        <v>9644</v>
      </c>
      <c r="F111" s="62" t="str">
        <f t="shared" si="54"/>
        <v>Marzo</v>
      </c>
      <c r="G111" s="78">
        <f t="shared" si="55"/>
        <v>900</v>
      </c>
      <c r="H111" s="70">
        <f t="shared" si="51"/>
        <v>45</v>
      </c>
      <c r="I111" s="70">
        <f t="shared" si="52"/>
        <v>855</v>
      </c>
      <c r="J111" s="17"/>
      <c r="K111" s="62"/>
    </row>
    <row r="112" spans="1:11" s="11" customFormat="1" ht="16.5" thickBot="1" x14ac:dyDescent="0.3">
      <c r="A112" s="62"/>
      <c r="B112" s="62"/>
      <c r="C112" s="65" t="s">
        <v>149</v>
      </c>
      <c r="D112" s="62"/>
      <c r="E112" s="62"/>
      <c r="F112" s="62"/>
      <c r="G112" s="73">
        <f>SUM(G106:G111)</f>
        <v>5400</v>
      </c>
      <c r="H112" s="73">
        <f>SUM(H106:H111)</f>
        <v>270</v>
      </c>
      <c r="I112" s="73">
        <f>SUM(I106:I111)</f>
        <v>5130</v>
      </c>
      <c r="J112" s="17"/>
      <c r="K112" s="62"/>
    </row>
    <row r="113" spans="1:11" s="11" customFormat="1" ht="16.5" thickTop="1" x14ac:dyDescent="0.25">
      <c r="A113" s="62"/>
      <c r="B113" s="62"/>
      <c r="C113" s="65"/>
      <c r="D113" s="62"/>
      <c r="E113" s="62"/>
      <c r="F113" s="62"/>
      <c r="G113" s="66"/>
      <c r="H113" s="66"/>
      <c r="I113" s="66"/>
      <c r="J113" s="17"/>
      <c r="K113" s="62"/>
    </row>
    <row r="114" spans="1:11" s="11" customFormat="1" ht="15.75" x14ac:dyDescent="0.25">
      <c r="A114" s="62"/>
      <c r="B114" s="62"/>
      <c r="C114" s="65"/>
      <c r="D114" s="62"/>
      <c r="E114" s="62"/>
      <c r="F114" s="62"/>
      <c r="G114" s="66"/>
      <c r="H114" s="66"/>
      <c r="I114" s="66"/>
      <c r="J114" s="17"/>
      <c r="K114" s="62"/>
    </row>
    <row r="115" spans="1:11" s="11" customFormat="1" ht="15.75" x14ac:dyDescent="0.25">
      <c r="A115" s="62"/>
      <c r="B115" s="62"/>
      <c r="C115" s="68" t="s">
        <v>125</v>
      </c>
      <c r="D115" s="62"/>
      <c r="E115" s="62"/>
      <c r="F115" s="62"/>
      <c r="G115" s="66"/>
      <c r="H115" s="66"/>
      <c r="I115" s="66"/>
      <c r="J115" s="62"/>
      <c r="K115" s="62"/>
    </row>
    <row r="116" spans="1:11" s="11" customFormat="1" ht="15" customHeight="1" x14ac:dyDescent="0.2">
      <c r="A116" s="62">
        <f>A111+1</f>
        <v>65</v>
      </c>
      <c r="B116" s="62">
        <v>29605660</v>
      </c>
      <c r="C116" s="69" t="s">
        <v>126</v>
      </c>
      <c r="D116" s="62" t="s">
        <v>15</v>
      </c>
      <c r="E116" s="62">
        <v>9634</v>
      </c>
      <c r="F116" s="62" t="s">
        <v>153</v>
      </c>
      <c r="G116" s="70">
        <v>900</v>
      </c>
      <c r="H116" s="70">
        <f t="shared" ref="H116:H122" si="56">G116*5%</f>
        <v>45</v>
      </c>
      <c r="I116" s="70">
        <f t="shared" ref="I116:I122" si="57">G116-H116</f>
        <v>855</v>
      </c>
      <c r="J116" s="62"/>
      <c r="K116" s="62"/>
    </row>
    <row r="117" spans="1:11" s="11" customFormat="1" ht="15" customHeight="1" x14ac:dyDescent="0.2">
      <c r="A117" s="62">
        <f t="shared" ref="A117:A122" si="58">A116+1</f>
        <v>66</v>
      </c>
      <c r="B117" s="62">
        <v>31148689</v>
      </c>
      <c r="C117" s="69" t="s">
        <v>127</v>
      </c>
      <c r="D117" s="62" t="s">
        <v>16</v>
      </c>
      <c r="E117" s="62">
        <f>E116</f>
        <v>9634</v>
      </c>
      <c r="F117" s="62" t="str">
        <f>F116</f>
        <v>Marzo</v>
      </c>
      <c r="G117" s="70">
        <f>G116</f>
        <v>900</v>
      </c>
      <c r="H117" s="70">
        <f t="shared" si="56"/>
        <v>45</v>
      </c>
      <c r="I117" s="70">
        <f t="shared" si="57"/>
        <v>855</v>
      </c>
      <c r="J117" s="62"/>
      <c r="K117" s="62"/>
    </row>
    <row r="118" spans="1:11" s="11" customFormat="1" ht="15" x14ac:dyDescent="0.2">
      <c r="A118" s="62">
        <f t="shared" si="58"/>
        <v>67</v>
      </c>
      <c r="B118" s="72">
        <v>57367027</v>
      </c>
      <c r="C118" s="69" t="s">
        <v>128</v>
      </c>
      <c r="D118" s="62" t="s">
        <v>17</v>
      </c>
      <c r="E118" s="62">
        <f t="shared" ref="E118:E122" si="59">E117</f>
        <v>9634</v>
      </c>
      <c r="F118" s="62" t="str">
        <f>F117</f>
        <v>Marzo</v>
      </c>
      <c r="G118" s="70">
        <f>G117</f>
        <v>900</v>
      </c>
      <c r="H118" s="70">
        <f t="shared" si="56"/>
        <v>45</v>
      </c>
      <c r="I118" s="70">
        <f t="shared" si="57"/>
        <v>855</v>
      </c>
      <c r="J118" s="62"/>
      <c r="K118" s="62"/>
    </row>
    <row r="119" spans="1:11" s="11" customFormat="1" ht="15" x14ac:dyDescent="0.2">
      <c r="A119" s="62">
        <f t="shared" si="58"/>
        <v>68</v>
      </c>
      <c r="B119" s="72">
        <v>52139379</v>
      </c>
      <c r="C119" s="69" t="s">
        <v>129</v>
      </c>
      <c r="D119" s="62" t="s">
        <v>18</v>
      </c>
      <c r="E119" s="62">
        <f t="shared" si="59"/>
        <v>9634</v>
      </c>
      <c r="F119" s="62" t="str">
        <f t="shared" ref="F119:F122" si="60">F118</f>
        <v>Marzo</v>
      </c>
      <c r="G119" s="70">
        <f t="shared" ref="G119:G122" si="61">G118</f>
        <v>900</v>
      </c>
      <c r="H119" s="70">
        <f t="shared" si="56"/>
        <v>45</v>
      </c>
      <c r="I119" s="70">
        <f t="shared" si="57"/>
        <v>855</v>
      </c>
      <c r="J119" s="62"/>
      <c r="K119" s="62"/>
    </row>
    <row r="120" spans="1:11" s="11" customFormat="1" ht="15" x14ac:dyDescent="0.2">
      <c r="A120" s="62">
        <f t="shared" si="58"/>
        <v>69</v>
      </c>
      <c r="B120" s="72">
        <v>61871028</v>
      </c>
      <c r="C120" s="69" t="s">
        <v>130</v>
      </c>
      <c r="D120" s="62" t="s">
        <v>131</v>
      </c>
      <c r="E120" s="62">
        <f t="shared" si="59"/>
        <v>9634</v>
      </c>
      <c r="F120" s="62" t="str">
        <f t="shared" si="60"/>
        <v>Marzo</v>
      </c>
      <c r="G120" s="70">
        <f t="shared" si="61"/>
        <v>900</v>
      </c>
      <c r="H120" s="70">
        <f t="shared" si="56"/>
        <v>45</v>
      </c>
      <c r="I120" s="70">
        <f t="shared" si="57"/>
        <v>855</v>
      </c>
      <c r="J120" s="62"/>
      <c r="K120" s="62"/>
    </row>
    <row r="121" spans="1:11" s="11" customFormat="1" ht="15" x14ac:dyDescent="0.2">
      <c r="A121" s="62">
        <f t="shared" si="58"/>
        <v>70</v>
      </c>
      <c r="B121" s="62">
        <v>24305413</v>
      </c>
      <c r="C121" s="69" t="s">
        <v>132</v>
      </c>
      <c r="D121" s="62" t="s">
        <v>21</v>
      </c>
      <c r="E121" s="62">
        <f t="shared" si="59"/>
        <v>9634</v>
      </c>
      <c r="F121" s="62" t="str">
        <f t="shared" si="60"/>
        <v>Marzo</v>
      </c>
      <c r="G121" s="70">
        <f t="shared" si="61"/>
        <v>900</v>
      </c>
      <c r="H121" s="70">
        <f t="shared" si="56"/>
        <v>45</v>
      </c>
      <c r="I121" s="70">
        <f t="shared" si="57"/>
        <v>855</v>
      </c>
      <c r="J121" s="62"/>
      <c r="K121" s="62"/>
    </row>
    <row r="122" spans="1:11" s="11" customFormat="1" ht="15" x14ac:dyDescent="0.2">
      <c r="A122" s="62">
        <f t="shared" si="58"/>
        <v>71</v>
      </c>
      <c r="B122" s="62">
        <v>51356376</v>
      </c>
      <c r="C122" s="69" t="s">
        <v>133</v>
      </c>
      <c r="D122" s="62" t="s">
        <v>22</v>
      </c>
      <c r="E122" s="62">
        <f t="shared" si="59"/>
        <v>9634</v>
      </c>
      <c r="F122" s="62" t="str">
        <f t="shared" si="60"/>
        <v>Marzo</v>
      </c>
      <c r="G122" s="70">
        <f t="shared" si="61"/>
        <v>900</v>
      </c>
      <c r="H122" s="70">
        <f t="shared" si="56"/>
        <v>45</v>
      </c>
      <c r="I122" s="70">
        <f t="shared" si="57"/>
        <v>855</v>
      </c>
      <c r="J122" s="62"/>
      <c r="K122" s="62"/>
    </row>
    <row r="123" spans="1:11" s="11" customFormat="1" ht="16.5" thickBot="1" x14ac:dyDescent="0.3">
      <c r="A123" s="62"/>
      <c r="B123" s="62"/>
      <c r="C123" s="65" t="s">
        <v>134</v>
      </c>
      <c r="D123" s="62"/>
      <c r="E123" s="62"/>
      <c r="F123" s="62"/>
      <c r="G123" s="73">
        <f>SUM(G116:G122)</f>
        <v>6300</v>
      </c>
      <c r="H123" s="73">
        <f>SUM(H116:H122)</f>
        <v>315</v>
      </c>
      <c r="I123" s="73">
        <f>SUM(I116:I122)</f>
        <v>5985</v>
      </c>
      <c r="J123" s="17"/>
      <c r="K123" s="62"/>
    </row>
    <row r="124" spans="1:11" s="11" customFormat="1" ht="16.5" thickTop="1" x14ac:dyDescent="0.25">
      <c r="A124" s="62"/>
      <c r="B124" s="62"/>
      <c r="C124" s="65"/>
      <c r="D124" s="62"/>
      <c r="E124" s="62"/>
      <c r="F124" s="62"/>
      <c r="G124" s="66"/>
      <c r="H124" s="66"/>
      <c r="I124" s="66"/>
      <c r="J124" s="17"/>
      <c r="K124" s="62"/>
    </row>
    <row r="125" spans="1:11" s="11" customFormat="1" ht="15.75" x14ac:dyDescent="0.25">
      <c r="A125" s="62"/>
      <c r="B125" s="62"/>
      <c r="C125" s="65"/>
      <c r="D125" s="62"/>
      <c r="E125" s="62"/>
      <c r="F125" s="62"/>
      <c r="G125" s="66"/>
      <c r="H125" s="66"/>
      <c r="I125" s="66"/>
      <c r="J125" s="17"/>
      <c r="K125" s="62"/>
    </row>
    <row r="126" spans="1:11" s="11" customFormat="1" ht="15.75" x14ac:dyDescent="0.25">
      <c r="A126" s="62"/>
      <c r="B126" s="62"/>
      <c r="C126" s="68" t="s">
        <v>93</v>
      </c>
      <c r="D126" s="62"/>
      <c r="E126" s="62"/>
      <c r="F126" s="62"/>
      <c r="G126" s="66"/>
      <c r="H126" s="66"/>
      <c r="I126" s="66"/>
      <c r="J126" s="17"/>
      <c r="K126" s="62"/>
    </row>
    <row r="127" spans="1:11" s="11" customFormat="1" ht="15" x14ac:dyDescent="0.2">
      <c r="A127" s="62">
        <f>A122+1</f>
        <v>72</v>
      </c>
      <c r="B127" s="62">
        <v>76600629</v>
      </c>
      <c r="C127" s="69" t="s">
        <v>94</v>
      </c>
      <c r="D127" s="62" t="s">
        <v>15</v>
      </c>
      <c r="E127" s="62">
        <v>9716</v>
      </c>
      <c r="F127" s="62" t="s">
        <v>153</v>
      </c>
      <c r="G127" s="70">
        <v>900</v>
      </c>
      <c r="H127" s="70">
        <f t="shared" ref="H127:H132" si="62">G127*5%</f>
        <v>45</v>
      </c>
      <c r="I127" s="70">
        <f t="shared" ref="I127:I132" si="63">G127-H127</f>
        <v>855</v>
      </c>
      <c r="J127" s="17"/>
      <c r="K127" s="62"/>
    </row>
    <row r="128" spans="1:11" s="11" customFormat="1" ht="15" x14ac:dyDescent="0.2">
      <c r="A128" s="62">
        <f t="shared" ref="A128:A131" si="64">A127+1</f>
        <v>73</v>
      </c>
      <c r="B128" s="62">
        <v>9981225</v>
      </c>
      <c r="C128" s="69" t="s">
        <v>95</v>
      </c>
      <c r="D128" s="62" t="s">
        <v>16</v>
      </c>
      <c r="E128" s="62">
        <f>E127</f>
        <v>9716</v>
      </c>
      <c r="F128" s="62" t="str">
        <f>F127</f>
        <v>Marzo</v>
      </c>
      <c r="G128" s="70">
        <f>G127</f>
        <v>900</v>
      </c>
      <c r="H128" s="70">
        <f t="shared" si="62"/>
        <v>45</v>
      </c>
      <c r="I128" s="70">
        <f t="shared" si="63"/>
        <v>855</v>
      </c>
      <c r="J128" s="17"/>
      <c r="K128" s="62"/>
    </row>
    <row r="129" spans="1:11" s="11" customFormat="1" ht="15" x14ac:dyDescent="0.2">
      <c r="A129" s="62">
        <f t="shared" si="64"/>
        <v>74</v>
      </c>
      <c r="B129" s="62">
        <v>19820763</v>
      </c>
      <c r="C129" s="69" t="s">
        <v>96</v>
      </c>
      <c r="D129" s="62" t="s">
        <v>17</v>
      </c>
      <c r="E129" s="62">
        <f>E127</f>
        <v>9716</v>
      </c>
      <c r="F129" s="62" t="str">
        <f>F127</f>
        <v>Marzo</v>
      </c>
      <c r="G129" s="70">
        <f>G128</f>
        <v>900</v>
      </c>
      <c r="H129" s="70">
        <f t="shared" si="62"/>
        <v>45</v>
      </c>
      <c r="I129" s="70">
        <f t="shared" si="63"/>
        <v>855</v>
      </c>
      <c r="J129" s="17"/>
      <c r="K129" s="62"/>
    </row>
    <row r="130" spans="1:11" s="11" customFormat="1" ht="15" x14ac:dyDescent="0.2">
      <c r="A130" s="62">
        <f t="shared" si="64"/>
        <v>75</v>
      </c>
      <c r="B130" s="62">
        <v>17617790</v>
      </c>
      <c r="C130" s="69" t="s">
        <v>97</v>
      </c>
      <c r="D130" s="62" t="s">
        <v>18</v>
      </c>
      <c r="E130" s="62">
        <f>E127</f>
        <v>9716</v>
      </c>
      <c r="F130" s="62" t="str">
        <f>F127</f>
        <v>Marzo</v>
      </c>
      <c r="G130" s="70">
        <f t="shared" ref="G130" si="65">G129</f>
        <v>900</v>
      </c>
      <c r="H130" s="70">
        <f t="shared" si="62"/>
        <v>45</v>
      </c>
      <c r="I130" s="70">
        <f t="shared" si="63"/>
        <v>855</v>
      </c>
      <c r="J130" s="17"/>
      <c r="K130" s="62"/>
    </row>
    <row r="131" spans="1:11" s="11" customFormat="1" ht="15" x14ac:dyDescent="0.2">
      <c r="A131" s="62">
        <f t="shared" si="64"/>
        <v>76</v>
      </c>
      <c r="B131" s="62">
        <v>45066051</v>
      </c>
      <c r="C131" s="69" t="s">
        <v>100</v>
      </c>
      <c r="D131" s="62" t="s">
        <v>21</v>
      </c>
      <c r="E131" s="62">
        <f>E130</f>
        <v>9716</v>
      </c>
      <c r="F131" s="62" t="str">
        <f>F130</f>
        <v>Marzo</v>
      </c>
      <c r="G131" s="70">
        <v>900</v>
      </c>
      <c r="H131" s="70">
        <f t="shared" si="62"/>
        <v>45</v>
      </c>
      <c r="I131" s="70">
        <f t="shared" si="63"/>
        <v>855</v>
      </c>
      <c r="J131" s="17"/>
      <c r="K131" s="62"/>
    </row>
    <row r="132" spans="1:11" s="11" customFormat="1" ht="15" x14ac:dyDescent="0.2">
      <c r="A132" s="62">
        <f>A131+1</f>
        <v>77</v>
      </c>
      <c r="B132" s="62">
        <v>79770819</v>
      </c>
      <c r="C132" s="69" t="s">
        <v>141</v>
      </c>
      <c r="D132" s="62" t="s">
        <v>22</v>
      </c>
      <c r="E132" s="62">
        <f>E131</f>
        <v>9716</v>
      </c>
      <c r="F132" s="62" t="str">
        <f>F131</f>
        <v>Marzo</v>
      </c>
      <c r="G132" s="70">
        <v>900</v>
      </c>
      <c r="H132" s="70">
        <f t="shared" si="62"/>
        <v>45</v>
      </c>
      <c r="I132" s="70">
        <f t="shared" si="63"/>
        <v>855</v>
      </c>
      <c r="J132" s="17"/>
      <c r="K132" s="62"/>
    </row>
    <row r="133" spans="1:11" customFormat="1" ht="24" thickBot="1" x14ac:dyDescent="0.4">
      <c r="A133" s="11"/>
      <c r="B133" s="11"/>
      <c r="C133" s="76" t="s">
        <v>98</v>
      </c>
      <c r="D133" s="11"/>
      <c r="E133" s="11"/>
      <c r="F133" s="52"/>
      <c r="G133" s="73">
        <f>SUM(G127:G132)</f>
        <v>5400</v>
      </c>
      <c r="H133" s="73">
        <f>SUM(H127:H132)</f>
        <v>270</v>
      </c>
      <c r="I133" s="73">
        <f>SUM(I127:I132)</f>
        <v>5130</v>
      </c>
      <c r="J133" s="47"/>
      <c r="K133" s="11"/>
    </row>
    <row r="134" spans="1:11" s="11" customFormat="1" ht="16.5" thickTop="1" x14ac:dyDescent="0.25">
      <c r="A134" s="62"/>
      <c r="B134" s="62"/>
      <c r="C134" s="65"/>
      <c r="D134" s="62"/>
      <c r="E134" s="62"/>
      <c r="F134" s="62"/>
      <c r="G134" s="66"/>
      <c r="H134" s="66"/>
      <c r="I134" s="66"/>
      <c r="J134" s="17"/>
      <c r="K134" s="62"/>
    </row>
    <row r="135" spans="1:11" s="6" customFormat="1" ht="15.75" x14ac:dyDescent="0.25">
      <c r="A135" s="8"/>
      <c r="B135" s="8"/>
      <c r="C135" s="18"/>
      <c r="D135" s="8"/>
      <c r="E135" s="8"/>
      <c r="F135" s="8"/>
      <c r="G135" s="20"/>
      <c r="H135" s="20"/>
      <c r="I135" s="20"/>
      <c r="J135" s="22"/>
      <c r="K135" s="8"/>
    </row>
    <row r="136" spans="1:11" s="6" customFormat="1" ht="15.75" x14ac:dyDescent="0.25">
      <c r="A136" s="8"/>
      <c r="B136" s="8"/>
      <c r="C136" s="21" t="s">
        <v>31</v>
      </c>
      <c r="D136" s="8"/>
      <c r="E136" s="8"/>
      <c r="F136" s="8"/>
      <c r="G136" s="20"/>
      <c r="H136" s="20"/>
      <c r="I136" s="20"/>
      <c r="J136" s="8"/>
      <c r="K136" s="8"/>
    </row>
    <row r="137" spans="1:11" s="6" customFormat="1" ht="15" x14ac:dyDescent="0.2">
      <c r="A137" s="8">
        <f>A132+1</f>
        <v>78</v>
      </c>
      <c r="B137" s="12" t="s">
        <v>70</v>
      </c>
      <c r="C137" s="13" t="s">
        <v>117</v>
      </c>
      <c r="D137" s="14" t="s">
        <v>15</v>
      </c>
      <c r="E137" s="8">
        <v>9584</v>
      </c>
      <c r="F137" s="8" t="s">
        <v>153</v>
      </c>
      <c r="G137" s="15">
        <v>900</v>
      </c>
      <c r="H137" s="15">
        <f t="shared" ref="H137:H143" si="66">G137*5%</f>
        <v>45</v>
      </c>
      <c r="I137" s="15">
        <f t="shared" ref="I137:I143" si="67">G137-H137</f>
        <v>855</v>
      </c>
      <c r="J137" s="12"/>
      <c r="K137" s="12"/>
    </row>
    <row r="138" spans="1:11" s="6" customFormat="1" ht="15" x14ac:dyDescent="0.2">
      <c r="A138" s="8">
        <f t="shared" ref="A138:A143" si="68">A137+1</f>
        <v>79</v>
      </c>
      <c r="B138" s="8">
        <v>7026056</v>
      </c>
      <c r="C138" s="13" t="s">
        <v>60</v>
      </c>
      <c r="D138" s="8" t="s">
        <v>16</v>
      </c>
      <c r="E138" s="8">
        <f>$E$137</f>
        <v>9584</v>
      </c>
      <c r="F138" s="8" t="str">
        <f>F137</f>
        <v>Marzo</v>
      </c>
      <c r="G138" s="15">
        <v>900</v>
      </c>
      <c r="H138" s="15">
        <f t="shared" si="66"/>
        <v>45</v>
      </c>
      <c r="I138" s="15">
        <f t="shared" si="67"/>
        <v>855</v>
      </c>
      <c r="J138" s="8"/>
      <c r="K138" s="8"/>
    </row>
    <row r="139" spans="1:11" s="6" customFormat="1" ht="15" x14ac:dyDescent="0.2">
      <c r="A139" s="8">
        <f t="shared" si="68"/>
        <v>80</v>
      </c>
      <c r="B139" s="8">
        <v>32223536</v>
      </c>
      <c r="C139" s="13" t="s">
        <v>61</v>
      </c>
      <c r="D139" s="8" t="s">
        <v>17</v>
      </c>
      <c r="E139" s="8">
        <f>E137</f>
        <v>9584</v>
      </c>
      <c r="F139" s="8" t="str">
        <f>F137</f>
        <v>Marzo</v>
      </c>
      <c r="G139" s="15">
        <v>900</v>
      </c>
      <c r="H139" s="15">
        <f t="shared" si="66"/>
        <v>45</v>
      </c>
      <c r="I139" s="15">
        <f t="shared" si="67"/>
        <v>855</v>
      </c>
      <c r="J139" s="8"/>
      <c r="K139" s="8"/>
    </row>
    <row r="140" spans="1:11" s="6" customFormat="1" ht="15" x14ac:dyDescent="0.2">
      <c r="A140" s="8">
        <f t="shared" si="68"/>
        <v>81</v>
      </c>
      <c r="B140" s="8">
        <v>24204374</v>
      </c>
      <c r="C140" s="13" t="s">
        <v>62</v>
      </c>
      <c r="D140" s="8" t="s">
        <v>18</v>
      </c>
      <c r="E140" s="8">
        <f>E137</f>
        <v>9584</v>
      </c>
      <c r="F140" s="8" t="str">
        <f>F137</f>
        <v>Marzo</v>
      </c>
      <c r="G140" s="15">
        <v>900</v>
      </c>
      <c r="H140" s="15">
        <f t="shared" si="66"/>
        <v>45</v>
      </c>
      <c r="I140" s="15">
        <f t="shared" si="67"/>
        <v>855</v>
      </c>
      <c r="J140" s="23"/>
      <c r="K140" s="8"/>
    </row>
    <row r="141" spans="1:11" s="6" customFormat="1" ht="15" x14ac:dyDescent="0.2">
      <c r="A141" s="8">
        <f t="shared" si="68"/>
        <v>82</v>
      </c>
      <c r="B141" s="8">
        <v>31837409</v>
      </c>
      <c r="C141" s="13" t="s">
        <v>63</v>
      </c>
      <c r="D141" s="8" t="s">
        <v>20</v>
      </c>
      <c r="E141" s="8">
        <f>E137</f>
        <v>9584</v>
      </c>
      <c r="F141" s="8" t="str">
        <f>F137</f>
        <v>Marzo</v>
      </c>
      <c r="G141" s="15">
        <v>900</v>
      </c>
      <c r="H141" s="15">
        <f>G141*5%</f>
        <v>45</v>
      </c>
      <c r="I141" s="15">
        <f t="shared" si="67"/>
        <v>855</v>
      </c>
      <c r="J141" s="17"/>
      <c r="K141" s="8"/>
    </row>
    <row r="142" spans="1:11" s="6" customFormat="1" ht="15" x14ac:dyDescent="0.2">
      <c r="A142" s="8">
        <f t="shared" si="68"/>
        <v>83</v>
      </c>
      <c r="B142" s="8">
        <v>33464901</v>
      </c>
      <c r="C142" s="13" t="s">
        <v>64</v>
      </c>
      <c r="D142" s="8" t="s">
        <v>21</v>
      </c>
      <c r="E142" s="8">
        <f>E137</f>
        <v>9584</v>
      </c>
      <c r="F142" s="8" t="str">
        <f>F137</f>
        <v>Marzo</v>
      </c>
      <c r="G142" s="15">
        <v>900</v>
      </c>
      <c r="H142" s="15">
        <f t="shared" si="66"/>
        <v>45</v>
      </c>
      <c r="I142" s="15">
        <f t="shared" si="67"/>
        <v>855</v>
      </c>
      <c r="J142" s="17"/>
      <c r="K142" s="8"/>
    </row>
    <row r="143" spans="1:11" s="6" customFormat="1" ht="15" x14ac:dyDescent="0.2">
      <c r="A143" s="62">
        <f t="shared" si="68"/>
        <v>84</v>
      </c>
      <c r="B143" s="62">
        <v>26583313</v>
      </c>
      <c r="C143" s="69" t="s">
        <v>135</v>
      </c>
      <c r="D143" s="62" t="s">
        <v>22</v>
      </c>
      <c r="E143" s="62">
        <f>E137</f>
        <v>9584</v>
      </c>
      <c r="F143" s="62" t="str">
        <f>F137</f>
        <v>Marzo</v>
      </c>
      <c r="G143" s="70">
        <v>900</v>
      </c>
      <c r="H143" s="70">
        <f t="shared" si="66"/>
        <v>45</v>
      </c>
      <c r="I143" s="70">
        <f t="shared" si="67"/>
        <v>855</v>
      </c>
      <c r="J143" s="17"/>
      <c r="K143" s="62"/>
    </row>
    <row r="144" spans="1:11" s="6" customFormat="1" ht="16.5" thickBot="1" x14ac:dyDescent="0.3">
      <c r="A144" s="8"/>
      <c r="B144" s="8"/>
      <c r="C144" s="18" t="s">
        <v>32</v>
      </c>
      <c r="D144" s="8"/>
      <c r="E144" s="8"/>
      <c r="F144" s="8"/>
      <c r="G144" s="24">
        <f>SUM(G137:G143)</f>
        <v>6300</v>
      </c>
      <c r="H144" s="24">
        <f t="shared" ref="H144:I144" si="69">SUM(H137:H143)</f>
        <v>315</v>
      </c>
      <c r="I144" s="24">
        <f t="shared" si="69"/>
        <v>5985</v>
      </c>
      <c r="J144" s="22"/>
      <c r="K144" s="8"/>
    </row>
    <row r="145" spans="1:11" s="6" customFormat="1" ht="16.5" thickTop="1" x14ac:dyDescent="0.25">
      <c r="A145" s="8"/>
      <c r="B145" s="8"/>
      <c r="C145" s="18"/>
      <c r="D145" s="8"/>
      <c r="E145" s="8"/>
      <c r="F145" s="8"/>
      <c r="G145" s="20"/>
      <c r="H145" s="20"/>
      <c r="I145" s="20"/>
      <c r="J145" s="22"/>
      <c r="K145" s="8"/>
    </row>
    <row r="146" spans="1:11" s="6" customFormat="1" ht="15.75" x14ac:dyDescent="0.25">
      <c r="A146" s="8"/>
      <c r="B146" s="8"/>
      <c r="C146" s="18"/>
      <c r="D146" s="8"/>
      <c r="E146" s="8"/>
      <c r="F146" s="8"/>
      <c r="G146" s="20"/>
      <c r="H146" s="20"/>
      <c r="I146" s="20"/>
      <c r="J146" s="22"/>
      <c r="K146" s="8"/>
    </row>
    <row r="147" spans="1:11" s="6" customFormat="1" ht="15.75" x14ac:dyDescent="0.25">
      <c r="A147" s="8"/>
      <c r="B147" s="8"/>
      <c r="C147" s="21" t="s">
        <v>38</v>
      </c>
      <c r="D147" s="8"/>
      <c r="E147" s="8"/>
      <c r="F147" s="20"/>
      <c r="G147" s="20"/>
      <c r="H147" s="20"/>
      <c r="I147" s="8"/>
      <c r="J147" s="22"/>
      <c r="K147" s="8"/>
    </row>
    <row r="148" spans="1:11" s="6" customFormat="1" ht="15.75" customHeight="1" x14ac:dyDescent="0.2">
      <c r="A148" s="8">
        <f>A143+1</f>
        <v>85</v>
      </c>
      <c r="B148" s="12">
        <v>61091944</v>
      </c>
      <c r="C148" s="13" t="s">
        <v>65</v>
      </c>
      <c r="D148" s="53" t="s">
        <v>15</v>
      </c>
      <c r="E148" s="8">
        <v>9701</v>
      </c>
      <c r="F148" s="8" t="s">
        <v>153</v>
      </c>
      <c r="G148" s="15">
        <v>900</v>
      </c>
      <c r="H148" s="15">
        <f>G148*5%</f>
        <v>45</v>
      </c>
      <c r="I148" s="15">
        <f>G148-H148</f>
        <v>855</v>
      </c>
      <c r="J148" s="12"/>
      <c r="K148" s="12"/>
    </row>
    <row r="149" spans="1:11" s="6" customFormat="1" ht="15" x14ac:dyDescent="0.2">
      <c r="A149" s="8">
        <f>A148+1</f>
        <v>86</v>
      </c>
      <c r="B149" s="8">
        <v>84646977</v>
      </c>
      <c r="C149" s="13" t="s">
        <v>66</v>
      </c>
      <c r="D149" s="8" t="s">
        <v>16</v>
      </c>
      <c r="E149" s="8">
        <f>E148</f>
        <v>9701</v>
      </c>
      <c r="F149" s="8" t="str">
        <f>F148</f>
        <v>Marzo</v>
      </c>
      <c r="G149" s="15">
        <v>900</v>
      </c>
      <c r="H149" s="15">
        <f t="shared" ref="H149:H154" si="70">G149*5%</f>
        <v>45</v>
      </c>
      <c r="I149" s="15">
        <f t="shared" ref="I149:I154" si="71">G149-H149</f>
        <v>855</v>
      </c>
      <c r="J149" s="17"/>
      <c r="K149" s="8"/>
    </row>
    <row r="150" spans="1:11" s="6" customFormat="1" ht="15" x14ac:dyDescent="0.2">
      <c r="A150" s="8">
        <f t="shared" ref="A150:A154" si="72">A149+1</f>
        <v>87</v>
      </c>
      <c r="B150" s="8">
        <v>5344069</v>
      </c>
      <c r="C150" s="13" t="s">
        <v>67</v>
      </c>
      <c r="D150" s="8" t="s">
        <v>17</v>
      </c>
      <c r="E150" s="8">
        <f t="shared" ref="E150:F154" si="73">E149</f>
        <v>9701</v>
      </c>
      <c r="F150" s="8" t="str">
        <f>F149</f>
        <v>Marzo</v>
      </c>
      <c r="G150" s="15">
        <v>900</v>
      </c>
      <c r="H150" s="15">
        <f t="shared" ref="H150:H153" si="74">G150*5%</f>
        <v>45</v>
      </c>
      <c r="I150" s="15">
        <f t="shared" ref="I150:I153" si="75">G150-H150</f>
        <v>855</v>
      </c>
      <c r="J150" s="17"/>
      <c r="K150" s="8"/>
    </row>
    <row r="151" spans="1:11" s="6" customFormat="1" ht="15" x14ac:dyDescent="0.2">
      <c r="A151" s="62">
        <f t="shared" si="72"/>
        <v>88</v>
      </c>
      <c r="B151" s="62">
        <v>33600651</v>
      </c>
      <c r="C151" s="69" t="s">
        <v>99</v>
      </c>
      <c r="D151" s="62" t="s">
        <v>18</v>
      </c>
      <c r="E151" s="62">
        <f>E150</f>
        <v>9701</v>
      </c>
      <c r="F151" s="62" t="str">
        <f>F150</f>
        <v>Marzo</v>
      </c>
      <c r="G151" s="70">
        <v>900</v>
      </c>
      <c r="H151" s="70">
        <f t="shared" si="74"/>
        <v>45</v>
      </c>
      <c r="I151" s="70">
        <f t="shared" si="75"/>
        <v>855</v>
      </c>
      <c r="J151" s="17"/>
      <c r="K151" s="62"/>
    </row>
    <row r="152" spans="1:11" s="6" customFormat="1" ht="15" x14ac:dyDescent="0.2">
      <c r="A152" s="8">
        <f t="shared" si="72"/>
        <v>89</v>
      </c>
      <c r="B152" s="8">
        <v>34822291</v>
      </c>
      <c r="C152" s="13" t="s">
        <v>68</v>
      </c>
      <c r="D152" s="8" t="s">
        <v>20</v>
      </c>
      <c r="E152" s="8">
        <f>E150</f>
        <v>9701</v>
      </c>
      <c r="F152" s="8" t="str">
        <f>F150</f>
        <v>Marzo</v>
      </c>
      <c r="G152" s="15">
        <v>900</v>
      </c>
      <c r="H152" s="15">
        <f t="shared" si="74"/>
        <v>45</v>
      </c>
      <c r="I152" s="15">
        <f t="shared" si="75"/>
        <v>855</v>
      </c>
      <c r="J152" s="17"/>
      <c r="K152" s="8"/>
    </row>
    <row r="153" spans="1:11" s="6" customFormat="1" ht="15" x14ac:dyDescent="0.2">
      <c r="A153" s="8">
        <f t="shared" si="72"/>
        <v>90</v>
      </c>
      <c r="B153" s="8">
        <v>56618093</v>
      </c>
      <c r="C153" s="13" t="s">
        <v>71</v>
      </c>
      <c r="D153" s="8" t="s">
        <v>21</v>
      </c>
      <c r="E153" s="8">
        <f t="shared" si="73"/>
        <v>9701</v>
      </c>
      <c r="F153" s="8" t="str">
        <f t="shared" si="73"/>
        <v>Marzo</v>
      </c>
      <c r="G153" s="15">
        <v>900</v>
      </c>
      <c r="H153" s="15">
        <f t="shared" si="74"/>
        <v>45</v>
      </c>
      <c r="I153" s="15">
        <f t="shared" si="75"/>
        <v>855</v>
      </c>
      <c r="J153" s="17"/>
      <c r="K153" s="8"/>
    </row>
    <row r="154" spans="1:11" s="6" customFormat="1" ht="15" x14ac:dyDescent="0.2">
      <c r="A154" s="8">
        <f t="shared" si="72"/>
        <v>91</v>
      </c>
      <c r="B154" s="8">
        <v>85534625</v>
      </c>
      <c r="C154" s="13" t="s">
        <v>69</v>
      </c>
      <c r="D154" s="8" t="s">
        <v>22</v>
      </c>
      <c r="E154" s="8">
        <f t="shared" si="73"/>
        <v>9701</v>
      </c>
      <c r="F154" s="8" t="str">
        <f t="shared" si="73"/>
        <v>Marzo</v>
      </c>
      <c r="G154" s="15">
        <v>900</v>
      </c>
      <c r="H154" s="15">
        <f t="shared" si="70"/>
        <v>45</v>
      </c>
      <c r="I154" s="15">
        <f t="shared" si="71"/>
        <v>855</v>
      </c>
      <c r="J154" s="17"/>
      <c r="K154" s="8"/>
    </row>
    <row r="155" spans="1:11" s="6" customFormat="1" ht="16.5" thickBot="1" x14ac:dyDescent="0.3">
      <c r="A155" s="8"/>
      <c r="B155" s="8"/>
      <c r="C155" s="18" t="s">
        <v>39</v>
      </c>
      <c r="D155" s="8"/>
      <c r="E155" s="8"/>
      <c r="F155" s="20"/>
      <c r="G155" s="24">
        <f>SUM(G148:G154)</f>
        <v>6300</v>
      </c>
      <c r="H155" s="24">
        <f>SUM(H148:H154)</f>
        <v>315</v>
      </c>
      <c r="I155" s="24">
        <f>SUM(I148:I154)</f>
        <v>5985</v>
      </c>
      <c r="J155" s="22"/>
      <c r="K155" s="8"/>
    </row>
    <row r="156" spans="1:11" s="6" customFormat="1" ht="16.5" thickTop="1" x14ac:dyDescent="0.25">
      <c r="A156" s="8"/>
      <c r="B156" s="8"/>
      <c r="C156" s="18"/>
      <c r="D156" s="8"/>
      <c r="E156" s="8"/>
      <c r="F156" s="20"/>
      <c r="G156" s="20"/>
      <c r="H156" s="20"/>
      <c r="I156" s="20"/>
      <c r="J156" s="8"/>
      <c r="K156" s="8"/>
    </row>
    <row r="157" spans="1:11" s="11" customFormat="1" ht="15.75" x14ac:dyDescent="0.25">
      <c r="A157" s="62"/>
      <c r="B157" s="62"/>
      <c r="C157" s="65"/>
      <c r="D157" s="62"/>
      <c r="E157" s="62"/>
      <c r="F157" s="66"/>
      <c r="G157" s="66"/>
      <c r="H157" s="66"/>
      <c r="I157" s="66"/>
      <c r="J157" s="62"/>
      <c r="K157" s="62"/>
    </row>
    <row r="158" spans="1:11" s="11" customFormat="1" ht="15.75" x14ac:dyDescent="0.25">
      <c r="A158" s="62"/>
      <c r="B158" s="62"/>
      <c r="C158" s="68" t="s">
        <v>164</v>
      </c>
      <c r="D158" s="62"/>
      <c r="E158" s="62"/>
      <c r="F158" s="62"/>
      <c r="G158" s="66"/>
      <c r="H158" s="66"/>
      <c r="I158" s="66"/>
      <c r="J158" s="62"/>
      <c r="K158" s="62"/>
    </row>
    <row r="159" spans="1:11" s="11" customFormat="1" ht="15" customHeight="1" x14ac:dyDescent="0.2">
      <c r="A159" s="62">
        <f>A154+1</f>
        <v>92</v>
      </c>
      <c r="B159" s="72">
        <v>25724886</v>
      </c>
      <c r="C159" s="69" t="s">
        <v>165</v>
      </c>
      <c r="D159" s="14" t="s">
        <v>15</v>
      </c>
      <c r="E159" s="62">
        <v>9658</v>
      </c>
      <c r="F159" s="62" t="s">
        <v>153</v>
      </c>
      <c r="G159" s="70">
        <v>900</v>
      </c>
      <c r="H159" s="70">
        <f t="shared" ref="H159:H164" si="76">G159*5%</f>
        <v>45</v>
      </c>
      <c r="I159" s="70">
        <f t="shared" ref="I159:I164" si="77">G159-H159</f>
        <v>855</v>
      </c>
      <c r="J159" s="72"/>
      <c r="K159" s="72"/>
    </row>
    <row r="160" spans="1:11" s="11" customFormat="1" ht="15" x14ac:dyDescent="0.2">
      <c r="A160" s="62">
        <f>A159+1</f>
        <v>93</v>
      </c>
      <c r="B160" s="62">
        <v>14052962</v>
      </c>
      <c r="C160" s="69" t="s">
        <v>166</v>
      </c>
      <c r="D160" s="62" t="s">
        <v>16</v>
      </c>
      <c r="E160" s="62">
        <f t="shared" ref="E160:G164" si="78">E159</f>
        <v>9658</v>
      </c>
      <c r="F160" s="62" t="str">
        <f t="shared" si="78"/>
        <v>Marzo</v>
      </c>
      <c r="G160" s="70">
        <f t="shared" si="78"/>
        <v>900</v>
      </c>
      <c r="H160" s="70">
        <f t="shared" si="76"/>
        <v>45</v>
      </c>
      <c r="I160" s="70">
        <f t="shared" si="77"/>
        <v>855</v>
      </c>
      <c r="J160" s="62"/>
      <c r="K160" s="62"/>
    </row>
    <row r="161" spans="1:11" s="11" customFormat="1" ht="15" x14ac:dyDescent="0.2">
      <c r="A161" s="62">
        <f t="shared" ref="A161:A163" si="79">A160+1</f>
        <v>94</v>
      </c>
      <c r="B161" s="62">
        <v>8305374</v>
      </c>
      <c r="C161" s="69" t="s">
        <v>198</v>
      </c>
      <c r="D161" s="62" t="s">
        <v>17</v>
      </c>
      <c r="E161" s="62">
        <f>E160</f>
        <v>9658</v>
      </c>
      <c r="F161" s="62" t="str">
        <f>F160</f>
        <v>Marzo</v>
      </c>
      <c r="G161" s="70">
        <f t="shared" si="78"/>
        <v>900</v>
      </c>
      <c r="H161" s="70">
        <f t="shared" si="76"/>
        <v>45</v>
      </c>
      <c r="I161" s="70">
        <f t="shared" si="77"/>
        <v>855</v>
      </c>
      <c r="J161" s="62"/>
      <c r="K161" s="62"/>
    </row>
    <row r="162" spans="1:11" s="11" customFormat="1" ht="15" x14ac:dyDescent="0.2">
      <c r="A162" s="62">
        <f t="shared" si="79"/>
        <v>95</v>
      </c>
      <c r="B162" s="62">
        <v>39522903</v>
      </c>
      <c r="C162" s="69" t="s">
        <v>167</v>
      </c>
      <c r="D162" s="62" t="s">
        <v>18</v>
      </c>
      <c r="E162" s="62">
        <f>E160</f>
        <v>9658</v>
      </c>
      <c r="F162" s="62" t="str">
        <f>F160</f>
        <v>Marzo</v>
      </c>
      <c r="G162" s="70">
        <f>G160</f>
        <v>900</v>
      </c>
      <c r="H162" s="70">
        <f t="shared" si="76"/>
        <v>45</v>
      </c>
      <c r="I162" s="70">
        <f t="shared" si="77"/>
        <v>855</v>
      </c>
      <c r="J162" s="17"/>
      <c r="K162" s="62"/>
    </row>
    <row r="163" spans="1:11" s="11" customFormat="1" ht="15" x14ac:dyDescent="0.2">
      <c r="A163" s="62">
        <f t="shared" si="79"/>
        <v>96</v>
      </c>
      <c r="B163" s="62">
        <v>28807928</v>
      </c>
      <c r="C163" s="69" t="s">
        <v>168</v>
      </c>
      <c r="D163" s="62" t="s">
        <v>20</v>
      </c>
      <c r="E163" s="62">
        <f t="shared" si="78"/>
        <v>9658</v>
      </c>
      <c r="F163" s="62" t="str">
        <f t="shared" si="78"/>
        <v>Marzo</v>
      </c>
      <c r="G163" s="70">
        <f>G159</f>
        <v>900</v>
      </c>
      <c r="H163" s="70">
        <f t="shared" si="76"/>
        <v>45</v>
      </c>
      <c r="I163" s="70">
        <f t="shared" si="77"/>
        <v>855</v>
      </c>
      <c r="J163" s="17"/>
      <c r="K163" s="62"/>
    </row>
    <row r="164" spans="1:11" s="11" customFormat="1" ht="15" x14ac:dyDescent="0.2">
      <c r="A164" s="62">
        <f>A163+1</f>
        <v>97</v>
      </c>
      <c r="B164" s="62">
        <v>20047630</v>
      </c>
      <c r="C164" s="69" t="s">
        <v>169</v>
      </c>
      <c r="D164" s="62" t="s">
        <v>21</v>
      </c>
      <c r="E164" s="62">
        <f t="shared" si="78"/>
        <v>9658</v>
      </c>
      <c r="F164" s="62" t="str">
        <f t="shared" si="78"/>
        <v>Marzo</v>
      </c>
      <c r="G164" s="70">
        <f>G159</f>
        <v>900</v>
      </c>
      <c r="H164" s="70">
        <f t="shared" si="76"/>
        <v>45</v>
      </c>
      <c r="I164" s="70">
        <f t="shared" si="77"/>
        <v>855</v>
      </c>
      <c r="J164" s="17"/>
      <c r="K164" s="62"/>
    </row>
    <row r="165" spans="1:11" s="11" customFormat="1" ht="16.5" thickBot="1" x14ac:dyDescent="0.3">
      <c r="A165" s="62"/>
      <c r="B165" s="62"/>
      <c r="C165" s="65" t="s">
        <v>170</v>
      </c>
      <c r="D165" s="62"/>
      <c r="E165" s="62"/>
      <c r="F165" s="70"/>
      <c r="G165" s="73">
        <f>SUM(G159:G164)</f>
        <v>5400</v>
      </c>
      <c r="H165" s="73">
        <f>SUM(H159:H164)</f>
        <v>270</v>
      </c>
      <c r="I165" s="73">
        <f>SUM(I159:I164)</f>
        <v>5130</v>
      </c>
      <c r="J165" s="17"/>
      <c r="K165" s="62"/>
    </row>
    <row r="166" spans="1:11" s="11" customFormat="1" ht="16.5" thickTop="1" x14ac:dyDescent="0.25">
      <c r="A166" s="62"/>
      <c r="B166" s="62"/>
      <c r="C166" s="65"/>
      <c r="D166" s="62"/>
      <c r="E166" s="62"/>
      <c r="F166" s="70"/>
      <c r="G166" s="66"/>
      <c r="H166" s="66"/>
      <c r="I166" s="66"/>
      <c r="J166" s="17"/>
      <c r="K166" s="62"/>
    </row>
    <row r="167" spans="1:11" s="11" customFormat="1" ht="15.75" x14ac:dyDescent="0.25">
      <c r="A167" s="62"/>
      <c r="B167" s="62"/>
      <c r="C167" s="65"/>
      <c r="D167" s="62"/>
      <c r="E167" s="62"/>
      <c r="F167" s="62"/>
      <c r="G167" s="66"/>
      <c r="H167" s="66"/>
      <c r="I167" s="66"/>
      <c r="J167" s="17"/>
      <c r="K167" s="62"/>
    </row>
    <row r="168" spans="1:11" s="11" customFormat="1" ht="15.75" x14ac:dyDescent="0.25">
      <c r="A168" s="62"/>
      <c r="B168" s="62"/>
      <c r="C168" s="68" t="s">
        <v>171</v>
      </c>
      <c r="D168" s="62"/>
      <c r="E168" s="62"/>
      <c r="F168" s="62"/>
      <c r="G168" s="66"/>
      <c r="H168" s="66"/>
      <c r="I168" s="66"/>
      <c r="J168" s="17"/>
      <c r="K168" s="62"/>
    </row>
    <row r="169" spans="1:11" s="11" customFormat="1" ht="15" x14ac:dyDescent="0.2">
      <c r="A169" s="62">
        <f>A164+1</f>
        <v>98</v>
      </c>
      <c r="B169" s="72">
        <v>35120746</v>
      </c>
      <c r="C169" s="69" t="s">
        <v>172</v>
      </c>
      <c r="D169" s="14" t="s">
        <v>15</v>
      </c>
      <c r="E169" s="62">
        <v>9736</v>
      </c>
      <c r="F169" s="62" t="s">
        <v>153</v>
      </c>
      <c r="G169" s="70">
        <v>900</v>
      </c>
      <c r="H169" s="70">
        <f>G169*5%</f>
        <v>45</v>
      </c>
      <c r="I169" s="70">
        <f>G169-H169</f>
        <v>855</v>
      </c>
      <c r="J169" s="72"/>
      <c r="K169" s="72"/>
    </row>
    <row r="170" spans="1:11" s="11" customFormat="1" ht="15" x14ac:dyDescent="0.2">
      <c r="A170" s="62">
        <f t="shared" ref="A170:A175" si="80">A169+1</f>
        <v>99</v>
      </c>
      <c r="B170" s="62">
        <v>93877919</v>
      </c>
      <c r="C170" s="69" t="s">
        <v>173</v>
      </c>
      <c r="D170" s="62" t="s">
        <v>16</v>
      </c>
      <c r="E170" s="62">
        <f>E169</f>
        <v>9736</v>
      </c>
      <c r="F170" s="62" t="str">
        <f>F169</f>
        <v>Marzo</v>
      </c>
      <c r="G170" s="70">
        <v>900</v>
      </c>
      <c r="H170" s="70">
        <f t="shared" ref="H170:H175" si="81">G170*5%</f>
        <v>45</v>
      </c>
      <c r="I170" s="70">
        <f t="shared" ref="I170:I175" si="82">G170-H170</f>
        <v>855</v>
      </c>
      <c r="J170" s="17"/>
      <c r="K170" s="62"/>
    </row>
    <row r="171" spans="1:11" s="11" customFormat="1" ht="15" x14ac:dyDescent="0.2">
      <c r="A171" s="62">
        <f t="shared" si="80"/>
        <v>100</v>
      </c>
      <c r="B171" s="62">
        <v>11182997</v>
      </c>
      <c r="C171" s="69" t="s">
        <v>174</v>
      </c>
      <c r="D171" s="62" t="s">
        <v>17</v>
      </c>
      <c r="E171" s="62">
        <f t="shared" ref="E171:E175" si="83">E170</f>
        <v>9736</v>
      </c>
      <c r="F171" s="62" t="str">
        <f>F169</f>
        <v>Marzo</v>
      </c>
      <c r="G171" s="70">
        <v>900</v>
      </c>
      <c r="H171" s="70">
        <f t="shared" si="81"/>
        <v>45</v>
      </c>
      <c r="I171" s="70">
        <f t="shared" si="82"/>
        <v>855</v>
      </c>
      <c r="J171" s="17"/>
      <c r="K171" s="62"/>
    </row>
    <row r="172" spans="1:11" s="11" customFormat="1" ht="15" x14ac:dyDescent="0.2">
      <c r="A172" s="62">
        <f t="shared" si="80"/>
        <v>101</v>
      </c>
      <c r="B172" s="62">
        <v>42861187</v>
      </c>
      <c r="C172" s="69" t="s">
        <v>175</v>
      </c>
      <c r="D172" s="62" t="s">
        <v>18</v>
      </c>
      <c r="E172" s="62">
        <f t="shared" si="83"/>
        <v>9736</v>
      </c>
      <c r="F172" s="62" t="str">
        <f>F169</f>
        <v>Marzo</v>
      </c>
      <c r="G172" s="70">
        <v>900</v>
      </c>
      <c r="H172" s="70">
        <f t="shared" si="81"/>
        <v>45</v>
      </c>
      <c r="I172" s="70">
        <f t="shared" si="82"/>
        <v>855</v>
      </c>
      <c r="J172" s="17"/>
      <c r="K172" s="62"/>
    </row>
    <row r="173" spans="1:11" s="11" customFormat="1" ht="15" x14ac:dyDescent="0.2">
      <c r="A173" s="62">
        <f t="shared" si="80"/>
        <v>102</v>
      </c>
      <c r="B173" s="62">
        <v>35892552</v>
      </c>
      <c r="C173" s="69" t="s">
        <v>176</v>
      </c>
      <c r="D173" s="62" t="s">
        <v>20</v>
      </c>
      <c r="E173" s="62">
        <f t="shared" si="83"/>
        <v>9736</v>
      </c>
      <c r="F173" s="62" t="str">
        <f>F169</f>
        <v>Marzo</v>
      </c>
      <c r="G173" s="70">
        <v>900</v>
      </c>
      <c r="H173" s="70">
        <f t="shared" si="81"/>
        <v>45</v>
      </c>
      <c r="I173" s="70">
        <f t="shared" si="82"/>
        <v>855</v>
      </c>
      <c r="J173" s="17"/>
      <c r="K173" s="62"/>
    </row>
    <row r="174" spans="1:11" s="11" customFormat="1" ht="15" x14ac:dyDescent="0.2">
      <c r="A174" s="62">
        <f t="shared" si="80"/>
        <v>103</v>
      </c>
      <c r="B174" s="62">
        <v>36847828</v>
      </c>
      <c r="C174" s="69" t="s">
        <v>177</v>
      </c>
      <c r="D174" s="62" t="s">
        <v>21</v>
      </c>
      <c r="E174" s="62">
        <f t="shared" si="83"/>
        <v>9736</v>
      </c>
      <c r="F174" s="62" t="str">
        <f>F169</f>
        <v>Marzo</v>
      </c>
      <c r="G174" s="70">
        <v>900</v>
      </c>
      <c r="H174" s="70">
        <f t="shared" si="81"/>
        <v>45</v>
      </c>
      <c r="I174" s="70">
        <f t="shared" si="82"/>
        <v>855</v>
      </c>
      <c r="J174" s="17"/>
      <c r="K174" s="62"/>
    </row>
    <row r="175" spans="1:11" s="11" customFormat="1" ht="15" x14ac:dyDescent="0.2">
      <c r="A175" s="62">
        <f t="shared" si="80"/>
        <v>104</v>
      </c>
      <c r="B175" s="62">
        <v>17613004</v>
      </c>
      <c r="C175" s="69" t="s">
        <v>178</v>
      </c>
      <c r="D175" s="62" t="s">
        <v>22</v>
      </c>
      <c r="E175" s="62">
        <f t="shared" si="83"/>
        <v>9736</v>
      </c>
      <c r="F175" s="62" t="str">
        <f>F169</f>
        <v>Marzo</v>
      </c>
      <c r="G175" s="70">
        <v>900</v>
      </c>
      <c r="H175" s="70">
        <f t="shared" si="81"/>
        <v>45</v>
      </c>
      <c r="I175" s="70">
        <f t="shared" si="82"/>
        <v>855</v>
      </c>
      <c r="J175" s="17"/>
      <c r="K175" s="62"/>
    </row>
    <row r="176" spans="1:11" s="11" customFormat="1" ht="16.5" thickBot="1" x14ac:dyDescent="0.3">
      <c r="A176" s="62"/>
      <c r="B176" s="62"/>
      <c r="C176" s="65" t="s">
        <v>179</v>
      </c>
      <c r="D176" s="62"/>
      <c r="E176" s="62"/>
      <c r="F176" s="62"/>
      <c r="G176" s="73">
        <f>SUM(G169:G175)</f>
        <v>6300</v>
      </c>
      <c r="H176" s="73">
        <f t="shared" ref="H176:I176" si="84">SUM(H169:H175)</f>
        <v>315</v>
      </c>
      <c r="I176" s="73">
        <f t="shared" si="84"/>
        <v>5985</v>
      </c>
      <c r="J176" s="17"/>
      <c r="K176" s="62"/>
    </row>
    <row r="177" spans="1:11" s="11" customFormat="1" ht="16.5" thickTop="1" x14ac:dyDescent="0.25">
      <c r="A177" s="62"/>
      <c r="B177" s="62"/>
      <c r="C177" s="65"/>
      <c r="D177" s="62"/>
      <c r="E177" s="62"/>
      <c r="F177" s="62"/>
      <c r="G177" s="66"/>
      <c r="H177" s="66"/>
      <c r="I177" s="66"/>
      <c r="J177" s="17"/>
      <c r="K177" s="62"/>
    </row>
    <row r="178" spans="1:11" s="11" customFormat="1" ht="15.75" x14ac:dyDescent="0.25">
      <c r="A178" s="62"/>
      <c r="B178" s="62"/>
      <c r="C178" s="68" t="s">
        <v>101</v>
      </c>
      <c r="D178" s="62"/>
      <c r="E178" s="62"/>
      <c r="F178" s="62"/>
      <c r="G178" s="66"/>
      <c r="H178" s="66"/>
      <c r="I178" s="66"/>
      <c r="J178" s="62"/>
      <c r="K178" s="62"/>
    </row>
    <row r="179" spans="1:11" s="11" customFormat="1" ht="15" x14ac:dyDescent="0.2">
      <c r="A179" s="62">
        <f>A175+1</f>
        <v>105</v>
      </c>
      <c r="B179" s="72">
        <v>12812048</v>
      </c>
      <c r="C179" s="69" t="s">
        <v>102</v>
      </c>
      <c r="D179" s="14" t="s">
        <v>15</v>
      </c>
      <c r="E179" s="62">
        <v>9713</v>
      </c>
      <c r="F179" s="62" t="s">
        <v>153</v>
      </c>
      <c r="G179" s="70">
        <v>900</v>
      </c>
      <c r="H179" s="70">
        <f t="shared" ref="H179:H185" si="85">G179*5%</f>
        <v>45</v>
      </c>
      <c r="I179" s="70">
        <f t="shared" ref="I179:I185" si="86">+G179-H179</f>
        <v>855</v>
      </c>
      <c r="J179" s="72"/>
      <c r="K179" s="72"/>
    </row>
    <row r="180" spans="1:11" s="11" customFormat="1" ht="15" x14ac:dyDescent="0.2">
      <c r="A180" s="62">
        <f t="shared" ref="A180:A185" si="87">A179+1</f>
        <v>106</v>
      </c>
      <c r="B180" s="62">
        <v>9018875</v>
      </c>
      <c r="C180" s="69" t="s">
        <v>138</v>
      </c>
      <c r="D180" s="62" t="s">
        <v>16</v>
      </c>
      <c r="E180" s="62">
        <f t="shared" ref="E180:E185" si="88">E179</f>
        <v>9713</v>
      </c>
      <c r="F180" s="62" t="str">
        <f>F179</f>
        <v>Marzo</v>
      </c>
      <c r="G180" s="70">
        <v>900</v>
      </c>
      <c r="H180" s="70">
        <f t="shared" si="85"/>
        <v>45</v>
      </c>
      <c r="I180" s="70">
        <f t="shared" si="86"/>
        <v>855</v>
      </c>
      <c r="J180" s="17"/>
      <c r="K180" s="62"/>
    </row>
    <row r="181" spans="1:11" s="11" customFormat="1" ht="15" x14ac:dyDescent="0.2">
      <c r="A181" s="62">
        <f t="shared" si="87"/>
        <v>107</v>
      </c>
      <c r="B181" s="62">
        <v>38170132</v>
      </c>
      <c r="C181" s="69" t="s">
        <v>103</v>
      </c>
      <c r="D181" s="62" t="s">
        <v>17</v>
      </c>
      <c r="E181" s="62">
        <f t="shared" si="88"/>
        <v>9713</v>
      </c>
      <c r="F181" s="62" t="str">
        <f>F179</f>
        <v>Marzo</v>
      </c>
      <c r="G181" s="70">
        <f>G179</f>
        <v>900</v>
      </c>
      <c r="H181" s="70">
        <f t="shared" si="85"/>
        <v>45</v>
      </c>
      <c r="I181" s="70">
        <f t="shared" si="86"/>
        <v>855</v>
      </c>
      <c r="J181" s="17"/>
      <c r="K181" s="62"/>
    </row>
    <row r="182" spans="1:11" s="11" customFormat="1" ht="15" x14ac:dyDescent="0.2">
      <c r="A182" s="62">
        <f t="shared" si="87"/>
        <v>108</v>
      </c>
      <c r="B182" s="62">
        <v>73888737</v>
      </c>
      <c r="C182" s="69" t="s">
        <v>139</v>
      </c>
      <c r="D182" s="62" t="s">
        <v>18</v>
      </c>
      <c r="E182" s="62">
        <f t="shared" si="88"/>
        <v>9713</v>
      </c>
      <c r="F182" s="62" t="str">
        <f>F179</f>
        <v>Marzo</v>
      </c>
      <c r="G182" s="70">
        <v>900</v>
      </c>
      <c r="H182" s="70">
        <f t="shared" si="85"/>
        <v>45</v>
      </c>
      <c r="I182" s="70">
        <f t="shared" si="86"/>
        <v>855</v>
      </c>
      <c r="J182" s="17"/>
      <c r="K182" s="62"/>
    </row>
    <row r="183" spans="1:11" s="11" customFormat="1" ht="15" x14ac:dyDescent="0.2">
      <c r="A183" s="62">
        <f t="shared" si="87"/>
        <v>109</v>
      </c>
      <c r="B183" s="62">
        <v>73888656</v>
      </c>
      <c r="C183" s="69" t="s">
        <v>104</v>
      </c>
      <c r="D183" s="62" t="s">
        <v>20</v>
      </c>
      <c r="E183" s="62">
        <f t="shared" si="88"/>
        <v>9713</v>
      </c>
      <c r="F183" s="62" t="str">
        <f>F179</f>
        <v>Marzo</v>
      </c>
      <c r="G183" s="70">
        <f>G181</f>
        <v>900</v>
      </c>
      <c r="H183" s="70">
        <f t="shared" si="85"/>
        <v>45</v>
      </c>
      <c r="I183" s="70">
        <f t="shared" si="86"/>
        <v>855</v>
      </c>
      <c r="J183" s="17"/>
      <c r="K183" s="62"/>
    </row>
    <row r="184" spans="1:11" s="11" customFormat="1" ht="15" x14ac:dyDescent="0.2">
      <c r="A184" s="62">
        <f t="shared" si="87"/>
        <v>110</v>
      </c>
      <c r="B184" s="62">
        <v>172636442</v>
      </c>
      <c r="C184" s="69" t="s">
        <v>105</v>
      </c>
      <c r="D184" s="62" t="s">
        <v>21</v>
      </c>
      <c r="E184" s="62">
        <f t="shared" si="88"/>
        <v>9713</v>
      </c>
      <c r="F184" s="62" t="str">
        <f>F179</f>
        <v>Marzo</v>
      </c>
      <c r="G184" s="70">
        <f>G183</f>
        <v>900</v>
      </c>
      <c r="H184" s="70">
        <f t="shared" si="85"/>
        <v>45</v>
      </c>
      <c r="I184" s="70">
        <f t="shared" si="86"/>
        <v>855</v>
      </c>
      <c r="J184" s="17"/>
      <c r="K184" s="62"/>
    </row>
    <row r="185" spans="1:11" s="11" customFormat="1" ht="15" x14ac:dyDescent="0.2">
      <c r="A185" s="62">
        <f t="shared" si="87"/>
        <v>111</v>
      </c>
      <c r="B185" s="62">
        <v>79938434</v>
      </c>
      <c r="C185" s="69" t="s">
        <v>106</v>
      </c>
      <c r="D185" s="62" t="s">
        <v>22</v>
      </c>
      <c r="E185" s="62">
        <f t="shared" si="88"/>
        <v>9713</v>
      </c>
      <c r="F185" s="62" t="str">
        <f>F179</f>
        <v>Marzo</v>
      </c>
      <c r="G185" s="70">
        <f>G184</f>
        <v>900</v>
      </c>
      <c r="H185" s="70">
        <f t="shared" si="85"/>
        <v>45</v>
      </c>
      <c r="I185" s="70">
        <f t="shared" si="86"/>
        <v>855</v>
      </c>
      <c r="J185" s="17"/>
      <c r="K185" s="62"/>
    </row>
    <row r="186" spans="1:11" s="11" customFormat="1" ht="16.5" thickBot="1" x14ac:dyDescent="0.3">
      <c r="A186" s="62"/>
      <c r="B186" s="62"/>
      <c r="C186" s="65" t="s">
        <v>107</v>
      </c>
      <c r="D186" s="62"/>
      <c r="E186" s="62"/>
      <c r="F186" s="62"/>
      <c r="G186" s="73">
        <f>SUM(G179:G185)</f>
        <v>6300</v>
      </c>
      <c r="H186" s="73">
        <f>SUM(H179:H185)</f>
        <v>315</v>
      </c>
      <c r="I186" s="73">
        <f>SUM(I179:I185)</f>
        <v>5985</v>
      </c>
      <c r="J186" s="17"/>
      <c r="K186" s="62"/>
    </row>
    <row r="187" spans="1:11" s="11" customFormat="1" ht="16.5" thickTop="1" x14ac:dyDescent="0.25">
      <c r="A187" s="62"/>
      <c r="B187" s="62"/>
      <c r="C187" s="65"/>
      <c r="D187" s="62"/>
      <c r="E187" s="62"/>
      <c r="F187" s="62"/>
      <c r="G187" s="66"/>
      <c r="H187" s="66"/>
      <c r="I187" s="66"/>
      <c r="J187" s="17"/>
      <c r="K187" s="62"/>
    </row>
    <row r="188" spans="1:11" s="11" customFormat="1" ht="15.75" x14ac:dyDescent="0.25">
      <c r="A188" s="62"/>
      <c r="B188" s="62"/>
      <c r="C188" s="68" t="s">
        <v>180</v>
      </c>
      <c r="D188" s="62"/>
      <c r="E188" s="62"/>
      <c r="F188" s="62"/>
      <c r="G188" s="66"/>
      <c r="H188" s="66"/>
      <c r="I188" s="66"/>
      <c r="J188" s="17"/>
      <c r="K188" s="62"/>
    </row>
    <row r="189" spans="1:11" s="11" customFormat="1" ht="15" x14ac:dyDescent="0.2">
      <c r="A189" s="62">
        <f>A185+1</f>
        <v>112</v>
      </c>
      <c r="B189" s="72">
        <v>35331232</v>
      </c>
      <c r="C189" s="69" t="s">
        <v>181</v>
      </c>
      <c r="D189" s="14" t="s">
        <v>15</v>
      </c>
      <c r="E189" s="62">
        <v>9649</v>
      </c>
      <c r="F189" s="62" t="s">
        <v>153</v>
      </c>
      <c r="G189" s="70">
        <v>900</v>
      </c>
      <c r="H189" s="70">
        <f t="shared" ref="H189:H194" si="89">G189*5%</f>
        <v>45</v>
      </c>
      <c r="I189" s="70">
        <f>G189-H189</f>
        <v>855</v>
      </c>
      <c r="J189" s="72"/>
      <c r="K189" s="72"/>
    </row>
    <row r="190" spans="1:11" s="11" customFormat="1" ht="15" x14ac:dyDescent="0.2">
      <c r="A190" s="62">
        <f t="shared" ref="A190:A194" si="90">A189+1</f>
        <v>113</v>
      </c>
      <c r="B190" s="62">
        <v>27950336</v>
      </c>
      <c r="C190" s="69" t="s">
        <v>182</v>
      </c>
      <c r="D190" s="62" t="s">
        <v>16</v>
      </c>
      <c r="E190" s="62">
        <f>E189</f>
        <v>9649</v>
      </c>
      <c r="F190" s="62" t="str">
        <f>F189</f>
        <v>Marzo</v>
      </c>
      <c r="G190" s="70">
        <f>G189</f>
        <v>900</v>
      </c>
      <c r="H190" s="70">
        <f t="shared" si="89"/>
        <v>45</v>
      </c>
      <c r="I190" s="70">
        <f t="shared" ref="I190:I194" si="91">G190-H190</f>
        <v>855</v>
      </c>
      <c r="J190" s="17"/>
      <c r="K190" s="62"/>
    </row>
    <row r="191" spans="1:11" s="11" customFormat="1" ht="15" x14ac:dyDescent="0.2">
      <c r="A191" s="62">
        <f t="shared" si="90"/>
        <v>114</v>
      </c>
      <c r="B191" s="62">
        <v>32990138</v>
      </c>
      <c r="C191" s="69" t="s">
        <v>183</v>
      </c>
      <c r="D191" s="62" t="s">
        <v>17</v>
      </c>
      <c r="E191" s="62">
        <f t="shared" ref="E191:E194" si="92">E190</f>
        <v>9649</v>
      </c>
      <c r="F191" s="62" t="str">
        <f>F189</f>
        <v>Marzo</v>
      </c>
      <c r="G191" s="70">
        <f>G190</f>
        <v>900</v>
      </c>
      <c r="H191" s="70">
        <f>G191*5%</f>
        <v>45</v>
      </c>
      <c r="I191" s="70">
        <f>G191-H191</f>
        <v>855</v>
      </c>
      <c r="J191" s="17"/>
      <c r="K191" s="62"/>
    </row>
    <row r="192" spans="1:11" s="11" customFormat="1" ht="15" x14ac:dyDescent="0.2">
      <c r="A192" s="62">
        <f t="shared" si="90"/>
        <v>115</v>
      </c>
      <c r="B192" s="62">
        <v>35267399</v>
      </c>
      <c r="C192" s="69" t="s">
        <v>184</v>
      </c>
      <c r="D192" s="62" t="s">
        <v>20</v>
      </c>
      <c r="E192" s="62">
        <f t="shared" si="92"/>
        <v>9649</v>
      </c>
      <c r="F192" s="62" t="str">
        <f>F189</f>
        <v>Marzo</v>
      </c>
      <c r="G192" s="70">
        <f>G191</f>
        <v>900</v>
      </c>
      <c r="H192" s="70">
        <f>G192*5%</f>
        <v>45</v>
      </c>
      <c r="I192" s="70">
        <f>G192-H192</f>
        <v>855</v>
      </c>
      <c r="J192" s="17"/>
      <c r="K192" s="62"/>
    </row>
    <row r="193" spans="1:19" s="11" customFormat="1" ht="15" x14ac:dyDescent="0.2">
      <c r="A193" s="62">
        <f t="shared" si="90"/>
        <v>116</v>
      </c>
      <c r="B193" s="62">
        <v>48291587</v>
      </c>
      <c r="C193" s="69" t="s">
        <v>185</v>
      </c>
      <c r="D193" s="62" t="s">
        <v>21</v>
      </c>
      <c r="E193" s="62">
        <f t="shared" si="92"/>
        <v>9649</v>
      </c>
      <c r="F193" s="62" t="str">
        <f>F189</f>
        <v>Marzo</v>
      </c>
      <c r="G193" s="70">
        <f>G192</f>
        <v>900</v>
      </c>
      <c r="H193" s="70">
        <f t="shared" si="89"/>
        <v>45</v>
      </c>
      <c r="I193" s="70">
        <f t="shared" si="91"/>
        <v>855</v>
      </c>
      <c r="J193" s="17"/>
      <c r="K193" s="62"/>
    </row>
    <row r="194" spans="1:19" s="11" customFormat="1" ht="15" x14ac:dyDescent="0.2">
      <c r="A194" s="62">
        <f t="shared" si="90"/>
        <v>117</v>
      </c>
      <c r="B194" s="62">
        <v>101578598</v>
      </c>
      <c r="C194" s="69" t="s">
        <v>186</v>
      </c>
      <c r="D194" s="62" t="s">
        <v>22</v>
      </c>
      <c r="E194" s="62">
        <f t="shared" si="92"/>
        <v>9649</v>
      </c>
      <c r="F194" s="62" t="str">
        <f>F189</f>
        <v>Marzo</v>
      </c>
      <c r="G194" s="70">
        <f>G193</f>
        <v>900</v>
      </c>
      <c r="H194" s="70">
        <f t="shared" si="89"/>
        <v>45</v>
      </c>
      <c r="I194" s="70">
        <f t="shared" si="91"/>
        <v>855</v>
      </c>
      <c r="J194" s="17"/>
      <c r="K194" s="62"/>
    </row>
    <row r="195" spans="1:19" s="11" customFormat="1" ht="16.5" thickBot="1" x14ac:dyDescent="0.3">
      <c r="A195" s="62"/>
      <c r="B195" s="62"/>
      <c r="C195" s="65" t="s">
        <v>187</v>
      </c>
      <c r="D195" s="62"/>
      <c r="E195" s="62"/>
      <c r="F195" s="62"/>
      <c r="G195" s="73">
        <f>SUM(G189:G194)</f>
        <v>5400</v>
      </c>
      <c r="H195" s="73">
        <f>SUM(H189:H194)</f>
        <v>270</v>
      </c>
      <c r="I195" s="73">
        <f>SUM(I189:I194)</f>
        <v>5130</v>
      </c>
      <c r="J195" s="17"/>
      <c r="K195" s="62"/>
    </row>
    <row r="196" spans="1:19" s="11" customFormat="1" ht="16.5" thickTop="1" x14ac:dyDescent="0.25">
      <c r="A196" s="62"/>
      <c r="B196" s="62"/>
      <c r="C196" s="65"/>
      <c r="D196" s="62"/>
      <c r="E196" s="62"/>
      <c r="F196" s="62"/>
      <c r="G196" s="66"/>
      <c r="H196" s="66"/>
      <c r="I196" s="66"/>
      <c r="J196" s="17"/>
      <c r="K196" s="62"/>
    </row>
    <row r="197" spans="1:19" s="11" customFormat="1" ht="15.75" x14ac:dyDescent="0.25">
      <c r="A197" s="62"/>
      <c r="B197" s="62"/>
      <c r="C197" s="68" t="s">
        <v>188</v>
      </c>
      <c r="D197" s="62"/>
      <c r="E197" s="62"/>
      <c r="F197" s="62"/>
      <c r="G197" s="66"/>
      <c r="H197" s="66"/>
      <c r="I197" s="66"/>
      <c r="J197" s="17"/>
      <c r="K197" s="62"/>
    </row>
    <row r="198" spans="1:19" s="11" customFormat="1" ht="15" x14ac:dyDescent="0.2">
      <c r="A198" s="62">
        <f>A194+1</f>
        <v>118</v>
      </c>
      <c r="B198" s="62">
        <v>49560174</v>
      </c>
      <c r="C198" s="69" t="s">
        <v>189</v>
      </c>
      <c r="D198" s="62" t="s">
        <v>15</v>
      </c>
      <c r="E198" s="62">
        <v>9640</v>
      </c>
      <c r="F198" s="62" t="s">
        <v>153</v>
      </c>
      <c r="G198" s="70">
        <v>900</v>
      </c>
      <c r="H198" s="70">
        <f t="shared" ref="H198:H204" si="93">G198*5%</f>
        <v>45</v>
      </c>
      <c r="I198" s="70">
        <f t="shared" ref="I198:I204" si="94">G198-H198</f>
        <v>855</v>
      </c>
      <c r="J198" s="72"/>
      <c r="K198" s="62"/>
    </row>
    <row r="199" spans="1:19" s="11" customFormat="1" ht="15" x14ac:dyDescent="0.2">
      <c r="A199" s="62">
        <f t="shared" ref="A199:A204" si="95">A198+1</f>
        <v>119</v>
      </c>
      <c r="B199" s="62" t="s">
        <v>190</v>
      </c>
      <c r="C199" s="69" t="s">
        <v>191</v>
      </c>
      <c r="D199" s="62" t="s">
        <v>16</v>
      </c>
      <c r="E199" s="62">
        <f>E198</f>
        <v>9640</v>
      </c>
      <c r="F199" s="62" t="str">
        <f>F198</f>
        <v>Marzo</v>
      </c>
      <c r="G199" s="70">
        <v>900</v>
      </c>
      <c r="H199" s="70">
        <f>G199*5%</f>
        <v>45</v>
      </c>
      <c r="I199" s="70">
        <f>G199-H199</f>
        <v>855</v>
      </c>
      <c r="J199" s="17"/>
      <c r="K199" s="62"/>
    </row>
    <row r="200" spans="1:19" s="11" customFormat="1" ht="15" x14ac:dyDescent="0.2">
      <c r="A200" s="62">
        <f t="shared" si="95"/>
        <v>120</v>
      </c>
      <c r="B200" s="62">
        <v>39750574</v>
      </c>
      <c r="C200" s="69" t="s">
        <v>192</v>
      </c>
      <c r="D200" s="62" t="s">
        <v>17</v>
      </c>
      <c r="E200" s="62">
        <f t="shared" ref="E200:E204" si="96">E199</f>
        <v>9640</v>
      </c>
      <c r="F200" s="62" t="str">
        <f>F198</f>
        <v>Marzo</v>
      </c>
      <c r="G200" s="70">
        <v>900</v>
      </c>
      <c r="H200" s="70">
        <f t="shared" si="93"/>
        <v>45</v>
      </c>
      <c r="I200" s="70">
        <f t="shared" si="94"/>
        <v>855</v>
      </c>
      <c r="J200" s="17"/>
      <c r="K200" s="62"/>
    </row>
    <row r="201" spans="1:19" s="11" customFormat="1" ht="15" x14ac:dyDescent="0.2">
      <c r="A201" s="62">
        <f t="shared" si="95"/>
        <v>121</v>
      </c>
      <c r="B201" s="62">
        <v>62026682</v>
      </c>
      <c r="C201" s="69" t="s">
        <v>193</v>
      </c>
      <c r="D201" s="62" t="s">
        <v>18</v>
      </c>
      <c r="E201" s="62">
        <f t="shared" si="96"/>
        <v>9640</v>
      </c>
      <c r="F201" s="62" t="str">
        <f>F198</f>
        <v>Marzo</v>
      </c>
      <c r="G201" s="70">
        <v>900</v>
      </c>
      <c r="H201" s="70">
        <f t="shared" si="93"/>
        <v>45</v>
      </c>
      <c r="I201" s="70">
        <f t="shared" si="94"/>
        <v>855</v>
      </c>
      <c r="J201" s="17"/>
      <c r="K201" s="62"/>
    </row>
    <row r="202" spans="1:19" s="11" customFormat="1" ht="15" x14ac:dyDescent="0.2">
      <c r="A202" s="62">
        <f t="shared" si="95"/>
        <v>122</v>
      </c>
      <c r="B202" s="62">
        <v>91971705</v>
      </c>
      <c r="C202" s="69" t="s">
        <v>194</v>
      </c>
      <c r="D202" s="62" t="s">
        <v>20</v>
      </c>
      <c r="E202" s="62">
        <f t="shared" si="96"/>
        <v>9640</v>
      </c>
      <c r="F202" s="62" t="str">
        <f>F198</f>
        <v>Marzo</v>
      </c>
      <c r="G202" s="70">
        <v>900</v>
      </c>
      <c r="H202" s="70">
        <f t="shared" si="93"/>
        <v>45</v>
      </c>
      <c r="I202" s="70">
        <f t="shared" si="94"/>
        <v>855</v>
      </c>
      <c r="J202" s="17"/>
      <c r="K202" s="62"/>
    </row>
    <row r="203" spans="1:19" s="11" customFormat="1" ht="15" x14ac:dyDescent="0.2">
      <c r="A203" s="62">
        <f t="shared" si="95"/>
        <v>123</v>
      </c>
      <c r="B203" s="62">
        <v>63442086</v>
      </c>
      <c r="C203" s="69" t="s">
        <v>195</v>
      </c>
      <c r="D203" s="62" t="s">
        <v>21</v>
      </c>
      <c r="E203" s="62">
        <f t="shared" si="96"/>
        <v>9640</v>
      </c>
      <c r="F203" s="62" t="str">
        <f>F198</f>
        <v>Marzo</v>
      </c>
      <c r="G203" s="70">
        <v>900</v>
      </c>
      <c r="H203" s="70">
        <f>G203*5%</f>
        <v>45</v>
      </c>
      <c r="I203" s="70">
        <f>G203-H203</f>
        <v>855</v>
      </c>
      <c r="J203" s="62"/>
      <c r="K203" s="62"/>
    </row>
    <row r="204" spans="1:19" s="11" customFormat="1" ht="15" x14ac:dyDescent="0.2">
      <c r="A204" s="62">
        <f t="shared" si="95"/>
        <v>124</v>
      </c>
      <c r="B204" s="62">
        <v>167775596</v>
      </c>
      <c r="C204" s="69" t="s">
        <v>196</v>
      </c>
      <c r="D204" s="62" t="s">
        <v>22</v>
      </c>
      <c r="E204" s="62">
        <f t="shared" si="96"/>
        <v>9640</v>
      </c>
      <c r="F204" s="62" t="str">
        <f>F198</f>
        <v>Marzo</v>
      </c>
      <c r="G204" s="70">
        <v>900</v>
      </c>
      <c r="H204" s="70">
        <f t="shared" si="93"/>
        <v>45</v>
      </c>
      <c r="I204" s="70">
        <f t="shared" si="94"/>
        <v>855</v>
      </c>
      <c r="J204" s="62"/>
      <c r="K204" s="62"/>
    </row>
    <row r="205" spans="1:19" s="11" customFormat="1" ht="16.5" thickBot="1" x14ac:dyDescent="0.3">
      <c r="A205" s="62"/>
      <c r="B205" s="62"/>
      <c r="C205" s="65" t="s">
        <v>197</v>
      </c>
      <c r="D205" s="62"/>
      <c r="E205" s="62"/>
      <c r="F205" s="62"/>
      <c r="G205" s="73">
        <f>SUM(G198:G204)</f>
        <v>6300</v>
      </c>
      <c r="H205" s="73">
        <f t="shared" ref="H205:I205" si="97">SUM(H198:H204)</f>
        <v>315</v>
      </c>
      <c r="I205" s="73">
        <f t="shared" si="97"/>
        <v>5985</v>
      </c>
      <c r="J205" s="17"/>
      <c r="K205" s="62"/>
    </row>
    <row r="206" spans="1:19" s="11" customFormat="1" ht="17.25" thickTop="1" thickBot="1" x14ac:dyDescent="0.3">
      <c r="A206" s="62"/>
      <c r="B206" s="62"/>
      <c r="C206" s="65"/>
      <c r="D206" s="62"/>
      <c r="E206" s="62"/>
      <c r="F206" s="62"/>
      <c r="G206" s="66"/>
      <c r="H206" s="66"/>
      <c r="I206" s="66"/>
      <c r="J206" s="17"/>
      <c r="K206" s="62"/>
    </row>
    <row r="207" spans="1:19" s="31" customFormat="1" ht="21" thickBot="1" x14ac:dyDescent="0.35">
      <c r="A207" s="26"/>
      <c r="B207" s="27"/>
      <c r="C207" s="89" t="s">
        <v>33</v>
      </c>
      <c r="D207" s="89"/>
      <c r="E207" s="89"/>
      <c r="F207" s="28"/>
      <c r="G207" s="29">
        <f>SUM(G12:G206)/2</f>
        <v>111600</v>
      </c>
      <c r="H207" s="29">
        <f>SUM(H12:H206)/2</f>
        <v>5580</v>
      </c>
      <c r="I207" s="29">
        <f>SUM(I12:I206)/2</f>
        <v>106020</v>
      </c>
      <c r="J207" s="30"/>
      <c r="K207" s="26"/>
      <c r="L207" s="26"/>
      <c r="M207" s="26"/>
      <c r="N207" s="26"/>
      <c r="O207" s="26"/>
      <c r="P207" s="26"/>
      <c r="Q207" s="26"/>
      <c r="R207" s="26"/>
      <c r="S207" s="26"/>
    </row>
    <row r="208" spans="1:19" s="2" customFormat="1" ht="15.75" customHeight="1" thickTop="1" x14ac:dyDescent="0.3">
      <c r="A208" s="1"/>
      <c r="B208" s="1"/>
      <c r="C208" s="25"/>
      <c r="D208" s="25"/>
      <c r="E208" s="25"/>
      <c r="F208" s="25"/>
      <c r="G208" s="32"/>
      <c r="H208" s="32"/>
      <c r="I208" s="32"/>
      <c r="J208" s="3"/>
      <c r="K208" s="1"/>
      <c r="L208" s="1"/>
      <c r="M208" s="1"/>
      <c r="N208" s="1"/>
      <c r="O208" s="1"/>
      <c r="P208" s="1"/>
      <c r="Q208" s="1"/>
      <c r="R208" s="1"/>
      <c r="S208" s="1"/>
    </row>
    <row r="209" spans="1:19" s="2" customFormat="1" ht="20.25" customHeight="1" x14ac:dyDescent="0.3">
      <c r="A209" s="25"/>
      <c r="B209" s="25"/>
      <c r="C209" s="85" t="s">
        <v>199</v>
      </c>
      <c r="D209" s="85"/>
      <c r="E209" s="85"/>
      <c r="F209" s="85"/>
      <c r="G209" s="85"/>
      <c r="H209" s="85"/>
      <c r="I209" s="85"/>
      <c r="J209" s="85"/>
      <c r="K209" s="85"/>
      <c r="L209" s="1"/>
      <c r="M209" s="1"/>
      <c r="N209" s="1"/>
      <c r="O209" s="1"/>
      <c r="P209" s="1"/>
      <c r="Q209" s="1"/>
      <c r="R209" s="1"/>
      <c r="S209" s="1"/>
    </row>
    <row r="210" spans="1:19" s="2" customFormat="1" ht="20.25" x14ac:dyDescent="0.3">
      <c r="A210" s="25"/>
      <c r="B210" s="25"/>
      <c r="C210" s="85"/>
      <c r="D210" s="85"/>
      <c r="E210" s="85"/>
      <c r="F210" s="85"/>
      <c r="G210" s="85"/>
      <c r="H210" s="85"/>
      <c r="I210" s="85"/>
      <c r="J210" s="85"/>
      <c r="K210" s="85"/>
      <c r="L210" s="1"/>
      <c r="M210" s="1"/>
      <c r="N210" s="1"/>
      <c r="O210" s="1"/>
      <c r="P210" s="1"/>
      <c r="Q210" s="1"/>
      <c r="R210" s="1"/>
      <c r="S210" s="1"/>
    </row>
    <row r="211" spans="1:19" s="2" customFormat="1" ht="15" customHeight="1" x14ac:dyDescent="0.3">
      <c r="A211" s="25"/>
      <c r="B211" s="25"/>
      <c r="C211" s="26"/>
      <c r="D211" s="1"/>
      <c r="E211" s="33"/>
      <c r="F211" s="33"/>
      <c r="G211" s="33"/>
      <c r="H211" s="33"/>
      <c r="I211" s="33"/>
      <c r="J211" s="34"/>
      <c r="K211" s="1"/>
      <c r="L211" s="1"/>
      <c r="M211" s="1"/>
      <c r="N211" s="1"/>
      <c r="O211" s="1"/>
      <c r="P211" s="1"/>
      <c r="Q211" s="1"/>
      <c r="R211" s="1"/>
      <c r="S211" s="1"/>
    </row>
    <row r="212" spans="1:19" s="2" customFormat="1" ht="20.25" x14ac:dyDescent="0.3">
      <c r="A212" s="1"/>
      <c r="B212" s="1"/>
      <c r="C212" s="26" t="s">
        <v>200</v>
      </c>
      <c r="D212" s="1"/>
      <c r="E212" s="33"/>
      <c r="F212" s="33"/>
      <c r="G212" s="35"/>
      <c r="H212" s="36"/>
      <c r="I212" s="37"/>
      <c r="J212" s="3"/>
      <c r="K212" s="1"/>
      <c r="L212" s="1"/>
      <c r="M212" s="1"/>
      <c r="N212" s="1"/>
      <c r="O212" s="1"/>
      <c r="P212" s="1"/>
      <c r="Q212" s="1"/>
      <c r="R212" s="1"/>
      <c r="S212" s="1"/>
    </row>
    <row r="213" spans="1:19" s="2" customFormat="1" ht="14.25" customHeight="1" x14ac:dyDescent="0.3">
      <c r="A213" s="1"/>
      <c r="B213" s="1"/>
      <c r="C213" s="26"/>
      <c r="D213" s="1"/>
      <c r="E213" s="33"/>
      <c r="F213" s="33"/>
      <c r="G213" s="33"/>
      <c r="H213" s="33"/>
      <c r="I213" s="33"/>
      <c r="J213" s="3"/>
      <c r="K213" s="1"/>
      <c r="L213" s="1"/>
      <c r="M213" s="1"/>
      <c r="N213" s="1"/>
      <c r="O213" s="1"/>
      <c r="P213" s="1"/>
      <c r="Q213" s="1"/>
      <c r="R213" s="1"/>
      <c r="S213" s="1"/>
    </row>
    <row r="214" spans="1:19" s="2" customFormat="1" ht="20.25" x14ac:dyDescent="0.3">
      <c r="A214" s="1"/>
      <c r="B214" s="1"/>
      <c r="C214" s="26" t="s">
        <v>41</v>
      </c>
      <c r="D214" s="38"/>
      <c r="E214" s="1"/>
      <c r="F214" s="1"/>
      <c r="G214" s="1"/>
      <c r="H214" s="1"/>
      <c r="I214" s="1"/>
      <c r="J214" s="3"/>
      <c r="K214" s="1"/>
      <c r="L214" s="1"/>
      <c r="M214" s="1"/>
      <c r="N214" s="1"/>
      <c r="O214" s="1"/>
      <c r="P214" s="1"/>
      <c r="Q214" s="1"/>
      <c r="R214" s="1"/>
      <c r="S214" s="1"/>
    </row>
    <row r="215" spans="1:19" s="2" customFormat="1" ht="20.25" x14ac:dyDescent="0.3">
      <c r="A215" s="1"/>
      <c r="B215" s="1"/>
      <c r="C215" s="26" t="s">
        <v>34</v>
      </c>
      <c r="D215" s="1"/>
      <c r="E215" s="1"/>
      <c r="F215" s="1"/>
      <c r="G215" s="1"/>
      <c r="H215" s="1"/>
      <c r="I215" s="1"/>
      <c r="J215" s="3"/>
      <c r="K215" s="1"/>
      <c r="L215" s="1"/>
      <c r="M215" s="1"/>
      <c r="N215" s="1"/>
      <c r="O215" s="1"/>
      <c r="P215" s="1"/>
      <c r="Q215" s="1"/>
      <c r="R215" s="1"/>
      <c r="S215" s="1"/>
    </row>
    <row r="216" spans="1:19" s="2" customFormat="1" ht="15" customHeight="1" x14ac:dyDescent="0.3">
      <c r="A216" s="1"/>
      <c r="B216" s="1"/>
      <c r="C216" s="26"/>
      <c r="D216" s="1"/>
      <c r="E216" s="1"/>
      <c r="F216" s="1"/>
      <c r="G216" s="1"/>
      <c r="H216" s="1"/>
      <c r="I216" s="1"/>
      <c r="J216" s="3"/>
      <c r="K216" s="1"/>
      <c r="L216" s="1"/>
      <c r="M216" s="1"/>
      <c r="N216" s="1"/>
      <c r="O216" s="1"/>
      <c r="P216" s="1"/>
      <c r="Q216" s="1"/>
      <c r="R216" s="1"/>
      <c r="S216" s="1"/>
    </row>
    <row r="217" spans="1:19" s="2" customFormat="1" ht="20.25" x14ac:dyDescent="0.3">
      <c r="A217" s="1"/>
      <c r="B217" s="1"/>
      <c r="C217" s="26"/>
      <c r="D217" s="1"/>
      <c r="E217" s="1"/>
      <c r="F217" s="1"/>
      <c r="G217" s="1"/>
      <c r="H217" s="1"/>
      <c r="I217" s="1"/>
      <c r="J217" s="3"/>
      <c r="K217" s="1"/>
      <c r="L217" s="1"/>
      <c r="M217" s="1"/>
      <c r="N217" s="1"/>
      <c r="O217" s="1"/>
      <c r="P217" s="1"/>
      <c r="Q217" s="1"/>
      <c r="R217" s="1"/>
      <c r="S217" s="1"/>
    </row>
    <row r="218" spans="1:19" s="2" customFormat="1" ht="20.25" x14ac:dyDescent="0.3">
      <c r="A218" s="1"/>
      <c r="B218" s="1"/>
      <c r="C218" s="26"/>
      <c r="D218" s="1"/>
      <c r="E218" s="1"/>
      <c r="F218" s="1"/>
      <c r="G218" s="1"/>
      <c r="H218" s="1"/>
      <c r="I218" s="1"/>
      <c r="J218" s="3"/>
      <c r="K218" s="1"/>
      <c r="L218" s="1"/>
      <c r="M218" s="1"/>
      <c r="N218" s="1"/>
      <c r="O218" s="1"/>
      <c r="P218" s="1"/>
      <c r="Q218" s="1"/>
      <c r="R218" s="1"/>
      <c r="S218" s="1"/>
    </row>
    <row r="219" spans="1:19" s="2" customFormat="1" ht="20.25" x14ac:dyDescent="0.3">
      <c r="A219" s="1"/>
      <c r="B219" s="1"/>
      <c r="C219" s="39" t="s">
        <v>40</v>
      </c>
      <c r="D219" s="39"/>
      <c r="E219" s="84" t="s">
        <v>150</v>
      </c>
      <c r="F219" s="84"/>
      <c r="G219" s="84"/>
      <c r="H219" s="84"/>
      <c r="I219" s="84"/>
      <c r="J219" s="40"/>
      <c r="K219" s="1"/>
      <c r="L219" s="1"/>
      <c r="M219" s="1"/>
      <c r="N219" s="1"/>
      <c r="O219" s="1"/>
      <c r="P219" s="1"/>
      <c r="Q219" s="1"/>
      <c r="R219" s="1"/>
      <c r="S219" s="1"/>
    </row>
    <row r="220" spans="1:19" s="2" customFormat="1" ht="20.25" x14ac:dyDescent="0.3">
      <c r="A220" s="1"/>
      <c r="B220" s="1"/>
      <c r="C220" s="39" t="s">
        <v>35</v>
      </c>
      <c r="D220" s="39" t="s">
        <v>36</v>
      </c>
      <c r="E220" s="41" t="s">
        <v>37</v>
      </c>
      <c r="F220" s="42"/>
      <c r="G220" s="42"/>
      <c r="H220" s="41"/>
      <c r="I220" s="39"/>
      <c r="J220" s="3"/>
      <c r="K220" s="1"/>
      <c r="L220" s="1"/>
      <c r="M220" s="1"/>
      <c r="N220" s="1"/>
      <c r="O220" s="1"/>
      <c r="P220" s="1"/>
      <c r="Q220" s="1"/>
      <c r="R220" s="1"/>
      <c r="S220" s="1"/>
    </row>
    <row r="221" spans="1:19" s="2" customFormat="1" ht="23.25" x14ac:dyDescent="0.35">
      <c r="A221" s="1"/>
      <c r="B221" s="1"/>
      <c r="C221" s="39"/>
      <c r="D221" s="39"/>
      <c r="E221" s="42"/>
      <c r="F221" s="43"/>
      <c r="G221" s="42"/>
      <c r="H221" s="39"/>
      <c r="I221" s="39"/>
      <c r="J221" s="3"/>
      <c r="K221" s="1"/>
      <c r="L221" s="1"/>
      <c r="M221" s="1"/>
      <c r="N221" s="1"/>
      <c r="O221" s="1"/>
      <c r="P221" s="1"/>
      <c r="Q221" s="1"/>
      <c r="R221" s="1"/>
      <c r="S221" s="1"/>
    </row>
    <row r="222" spans="1:19" s="48" customFormat="1" ht="11.25" customHeight="1" x14ac:dyDescent="0.35">
      <c r="A222" s="44"/>
      <c r="B222" s="44"/>
      <c r="C222" s="45"/>
      <c r="D222" s="45"/>
      <c r="E222" s="46"/>
      <c r="F222" s="43"/>
      <c r="G222" s="46"/>
      <c r="H222" s="45"/>
      <c r="I222" s="45"/>
      <c r="J222" s="47"/>
      <c r="K222" s="44"/>
      <c r="L222" s="44"/>
      <c r="M222" s="44"/>
      <c r="N222" s="44"/>
      <c r="O222" s="44"/>
      <c r="P222" s="44"/>
      <c r="Q222" s="44"/>
      <c r="R222" s="44"/>
      <c r="S222" s="44"/>
    </row>
    <row r="223" spans="1:19" ht="11.25" customHeight="1" x14ac:dyDescent="0.35">
      <c r="A223" s="6"/>
      <c r="B223" s="6"/>
      <c r="C223" s="49"/>
      <c r="D223" s="49"/>
      <c r="E223" s="23"/>
      <c r="F223" s="43"/>
      <c r="G223" s="23"/>
      <c r="H223" s="49"/>
      <c r="I223" s="49"/>
      <c r="K223" s="6"/>
      <c r="L223" s="50"/>
      <c r="M223" s="50"/>
      <c r="N223" s="50"/>
      <c r="O223" s="50"/>
      <c r="P223" s="50"/>
      <c r="Q223" s="50"/>
      <c r="R223" s="50"/>
      <c r="S223" s="50"/>
    </row>
  </sheetData>
  <sheetProtection selectLockedCells="1" selectUnlockedCells="1"/>
  <autoFilter ref="J1:J223" xr:uid="{00000000-0009-0000-0000-000000000000}"/>
  <mergeCells count="18">
    <mergeCell ref="L3:L4"/>
    <mergeCell ref="C4:J4"/>
    <mergeCell ref="C207:E207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  <mergeCell ref="E219:I219"/>
    <mergeCell ref="C209:K210"/>
    <mergeCell ref="C2:J2"/>
    <mergeCell ref="K2:K4"/>
    <mergeCell ref="C3:J3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rowBreaks count="4" manualBreakCount="4">
    <brk id="51" max="10" man="1"/>
    <brk id="93" max="10" man="1"/>
    <brk id="134" max="10" man="1"/>
    <brk id="17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2026-04-15T22:01:54Z</cp:lastPrinted>
  <dcterms:created xsi:type="dcterms:W3CDTF">2024-02-15T15:50:46Z</dcterms:created>
  <dcterms:modified xsi:type="dcterms:W3CDTF">2026-05-07T14:52:49Z</dcterms:modified>
</cp:coreProperties>
</file>