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1\Desktop\INFORMACION PUBLICA\2026\JUNIO\"/>
    </mc:Choice>
  </mc:AlternateContent>
  <xr:revisionPtr revIDLastSave="0" documentId="8_{BECD2963-02B4-44B1-8B46-B0900761E38F}" xr6:coauthVersionLast="47" xr6:coauthVersionMax="47" xr10:uidLastSave="{00000000-0000-0000-0000-000000000000}"/>
  <bookViews>
    <workbookView xWindow="-120" yWindow="-120" windowWidth="20730" windowHeight="11040" xr2:uid="{29EDA080-1031-4FA3-A969-5709482AB07B}"/>
  </bookViews>
  <sheets>
    <sheet name="DIETA CL R-061" sheetId="1" r:id="rId1"/>
  </sheets>
  <definedNames>
    <definedName name="_xlnm._FilterDatabase" localSheetId="0" hidden="1">'DIETA CL R-061'!$J$1:$J$46</definedName>
    <definedName name="_xlnm.Print_Area" localSheetId="0">'DIETA CL R-061'!$A$1:$K$43</definedName>
    <definedName name="Excel_BuiltIn_Print_Titles_1_1" localSheetId="0">'DIETA CL R-061'!$A$2:$IP$9</definedName>
    <definedName name="Excel_BuiltIn_Print_Titles_1_1">#REF!</definedName>
    <definedName name="_xlnm.Print_Titles" localSheetId="0">'DIETA CL R-061'!$1:$9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E24" i="1" s="1"/>
  <c r="E25" i="1" s="1"/>
  <c r="E26" i="1" s="1"/>
  <c r="E27" i="1" s="1"/>
  <c r="G28" i="1" l="1"/>
  <c r="G18" i="1"/>
  <c r="F13" i="1" l="1"/>
  <c r="F14" i="1" s="1"/>
  <c r="F23" i="1" l="1"/>
  <c r="F24" i="1" s="1"/>
  <c r="F25" i="1" s="1"/>
  <c r="F26" i="1" s="1"/>
  <c r="F27" i="1" s="1"/>
  <c r="E13" i="1"/>
  <c r="E14" i="1" s="1"/>
  <c r="E15" i="1" s="1"/>
  <c r="E16" i="1" s="1"/>
  <c r="E17" i="1" s="1"/>
  <c r="H13" i="1"/>
  <c r="I13" i="1" s="1"/>
  <c r="F15" i="1"/>
  <c r="F16" i="1" s="1"/>
  <c r="F17" i="1" s="1"/>
  <c r="G30" i="1" l="1"/>
  <c r="H27" i="1" l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17" i="1"/>
  <c r="I17" i="1" s="1"/>
  <c r="H16" i="1"/>
  <c r="I16" i="1" s="1"/>
  <c r="H15" i="1"/>
  <c r="I15" i="1" s="1"/>
  <c r="H14" i="1"/>
  <c r="I14" i="1" s="1"/>
  <c r="H28" i="1" l="1"/>
  <c r="H18" i="1"/>
  <c r="I18" i="1"/>
  <c r="I28" i="1"/>
  <c r="H30" i="1" l="1"/>
  <c r="I30" i="1"/>
  <c r="A13" i="1"/>
  <c r="A14" i="1" s="1"/>
  <c r="A15" i="1" s="1"/>
  <c r="A16" i="1" s="1"/>
  <c r="A17" i="1" s="1"/>
  <c r="A22" i="1" s="1"/>
  <c r="A23" i="1" l="1"/>
  <c r="A24" i="1" s="1"/>
  <c r="A25" i="1" s="1"/>
  <c r="A26" i="1" s="1"/>
  <c r="A27" i="1" s="1"/>
</calcChain>
</file>

<file path=xl/sharedStrings.xml><?xml version="1.0" encoding="utf-8"?>
<sst xmlns="http://schemas.openxmlformats.org/spreadsheetml/2006/main" count="56" uniqueCount="50">
  <si>
    <t>K'ULB'IL YOL TWITZ PAXIL</t>
  </si>
  <si>
    <t>ACADEMIA DE LAS LENGUAS MAYAS DE GUATEMALA</t>
  </si>
  <si>
    <t xml:space="preserve">3a. CALLE 00-11 ZONA 10  </t>
  </si>
  <si>
    <t>PAGO DE DIETAS COMUNIDADES LINGUISTICAS  RENGLON 061</t>
  </si>
  <si>
    <t>No.</t>
  </si>
  <si>
    <t>NIT</t>
  </si>
  <si>
    <t>Nombres y Apellidos</t>
  </si>
  <si>
    <t>POR PAGO DE DIETAS</t>
  </si>
  <si>
    <t>MESES</t>
  </si>
  <si>
    <t>MONTO</t>
  </si>
  <si>
    <t>Retención ISR</t>
  </si>
  <si>
    <t>Liquido a recibir</t>
  </si>
  <si>
    <t>A</t>
  </si>
  <si>
    <t>NÚMERO DE PLANILLAS</t>
  </si>
  <si>
    <t>Presidente</t>
  </si>
  <si>
    <t>Vice-Presidente</t>
  </si>
  <si>
    <t>Secretario</t>
  </si>
  <si>
    <t>Tesorero</t>
  </si>
  <si>
    <t>Vocal I</t>
  </si>
  <si>
    <t>Vocal II</t>
  </si>
  <si>
    <t>Vocal III</t>
  </si>
  <si>
    <t>COMUNIDAD LINGÜÍSTICA  CH'ORTI'</t>
  </si>
  <si>
    <t>Quirino Ramos Súchite</t>
  </si>
  <si>
    <t>01-00-000-001-000-061-2004-11</t>
  </si>
  <si>
    <t>COMUNIDAD LINGÜÍSTICA  KAQCHIKEL</t>
  </si>
  <si>
    <t>01-00-000-001-000-061-0406-11</t>
  </si>
  <si>
    <t>TOTAL</t>
  </si>
  <si>
    <t>REVISADO POR: LIC. JULIÁN LÓPEZ MÉNDEZ - JEFE DE CONTABILIDAD-ALMG</t>
  </si>
  <si>
    <t>AUXILIAR DE CONTABILIDAD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</si>
  <si>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</si>
  <si>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JEFE DE CONTABILIDAD -ALMG- </t>
  </si>
  <si>
    <t>ANASTACIO CHIROY CUY</t>
  </si>
  <si>
    <t>ELABORADO POR: ANASTACIO CHIROY CUY - AUXILIAR DE CONTABILIDAD-ALMG</t>
  </si>
  <si>
    <t>María Genoveva Castillo Ortíz de Díaz</t>
  </si>
  <si>
    <t>Jaqueline Guadalupe Quizar Ramos</t>
  </si>
  <si>
    <t>Mardoqueo Jacobo García Hernández</t>
  </si>
  <si>
    <t>Mauricio López Méndez</t>
  </si>
  <si>
    <t>Ana Teresa Ajquejay Batz</t>
  </si>
  <si>
    <t>Roselia Ixcabán Canux Quilá de Xicay</t>
  </si>
  <si>
    <t>Carlos Alexander Mucía Ixén</t>
  </si>
  <si>
    <t>Sergio Miguel López Pablo</t>
  </si>
  <si>
    <t>Jaquelyn Alexandra Alacán Quino</t>
  </si>
  <si>
    <t>Raineiro Felix Camey Huz</t>
  </si>
  <si>
    <t>Hector René López Shúchite</t>
  </si>
  <si>
    <t>LIC. JULIÁN LÓPEZ MÉNDEZ</t>
  </si>
  <si>
    <t>GUATEMALA, MAYO 2026</t>
  </si>
  <si>
    <t>R.-061      
021-2026</t>
  </si>
  <si>
    <t>Periodo: Mayo 2026</t>
  </si>
  <si>
    <t>Mayo</t>
  </si>
  <si>
    <t xml:space="preserve">LA PRESENTE PLANILLA DE PAGO DE DIETAS A JUNTAS DIRECTIVAS DE LAS COMUNIDADES LINGÜÍSTICAS, ASCIENDE A LA CANTIDAD DE: DIEZ MIL OCHOCIENTOS QUETZALES CON 00/100.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</si>
</sst>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\-??_);_(@_)"/>
    <numFmt numFmtId="165" formatCode="[$Q-100A]#,##0.00;[Red][$Q-100A]#,##0.00"/>
    <numFmt numFmtId="166" formatCode="[$Q-100A]#,##0.00_);[Red]\([$Q-100A]#,##0.00\)"/>
    <numFmt numFmtId="167" formatCode="_(* #,##0.00_);_(* \(#,##0.00\);_(* &quot;-&quot;??_);_(@_)"/>
    <numFmt numFmtId="168" formatCode="_-[$Q-100A]* #,##0.00_-;\-[$Q-100A]* #,##0.00_-;_-[$Q-100A]* &quot;-&quot;??_-;_-@_-"/>
  </numFmts>
  <fonts count="15" x14ac:knownFonts="1"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i/>
      <sz val="16"/>
      <name val="Arial"/>
      <family val="2"/>
    </font>
    <font>
      <sz val="18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8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7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</cellStyleXfs>
  <cellXfs count="74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Fill="1" applyBorder="1" applyAlignment="1">
      <alignment horizontal="left"/>
    </xf>
    <xf numFmtId="165" fontId="6" fillId="0" borderId="0" xfId="0" applyNumberFormat="1" applyFont="1" applyFill="1" applyBorder="1" applyAlignment="1">
      <alignment horizontal="center"/>
    </xf>
    <xf numFmtId="166" fontId="6" fillId="0" borderId="0" xfId="2" applyNumberFormat="1" applyFont="1" applyFill="1" applyBorder="1" applyAlignment="1" applyProtection="1">
      <alignment horizontal="center"/>
    </xf>
    <xf numFmtId="0" fontId="6" fillId="2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/>
    </xf>
    <xf numFmtId="165" fontId="7" fillId="0" borderId="5" xfId="0" applyNumberFormat="1" applyFont="1" applyFill="1" applyBorder="1" applyAlignment="1">
      <alignment horizontal="center"/>
    </xf>
    <xf numFmtId="165" fontId="7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165" fontId="7" fillId="0" borderId="6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/>
    <xf numFmtId="0" fontId="9" fillId="0" borderId="0" xfId="0" applyFont="1" applyFill="1"/>
    <xf numFmtId="0" fontId="3" fillId="0" borderId="0" xfId="0" applyFont="1" applyFill="1" applyBorder="1" applyAlignment="1">
      <alignment horizontal="center"/>
    </xf>
    <xf numFmtId="165" fontId="4" fillId="0" borderId="7" xfId="0" applyNumberFormat="1" applyFont="1" applyFill="1" applyBorder="1" applyAlignment="1">
      <alignment horizontal="center"/>
    </xf>
    <xf numFmtId="167" fontId="3" fillId="2" borderId="0" xfId="1" applyFont="1" applyFill="1" applyAlignment="1">
      <alignment horizontal="center"/>
    </xf>
    <xf numFmtId="0" fontId="3" fillId="0" borderId="0" xfId="0" applyFont="1"/>
    <xf numFmtId="165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165" fontId="2" fillId="2" borderId="0" xfId="0" applyNumberFormat="1" applyFont="1" applyFill="1" applyAlignment="1">
      <alignment horizontal="center"/>
    </xf>
    <xf numFmtId="165" fontId="2" fillId="0" borderId="0" xfId="0" applyNumberFormat="1" applyFont="1" applyFill="1" applyBorder="1"/>
    <xf numFmtId="168" fontId="1" fillId="0" borderId="0" xfId="2" applyNumberFormat="1" applyFill="1" applyBorder="1"/>
    <xf numFmtId="168" fontId="6" fillId="0" borderId="0" xfId="0" applyNumberFormat="1" applyFont="1" applyFill="1" applyBorder="1"/>
    <xf numFmtId="164" fontId="2" fillId="0" borderId="0" xfId="2" applyFont="1" applyFill="1" applyBorder="1" applyAlignment="1" applyProtection="1"/>
    <xf numFmtId="0" fontId="3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/>
    <xf numFmtId="0" fontId="7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Font="1"/>
    <xf numFmtId="0" fontId="10" fillId="0" borderId="0" xfId="0" applyFont="1"/>
    <xf numFmtId="17" fontId="6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distributed" wrapText="1"/>
    </xf>
    <xf numFmtId="0" fontId="3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3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distributed" wrapText="1"/>
    </xf>
    <xf numFmtId="0" fontId="3" fillId="0" borderId="3" xfId="0" applyFont="1" applyFill="1" applyBorder="1" applyAlignment="1">
      <alignment horizontal="center" vertical="distributed" wrapText="1"/>
    </xf>
    <xf numFmtId="0" fontId="3" fillId="0" borderId="0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</cellXfs>
  <cellStyles count="4">
    <cellStyle name="Millares" xfId="1" builtinId="3"/>
    <cellStyle name="Moneda" xfId="2" builtinId="4"/>
    <cellStyle name="Moneda 2" xfId="3" xr:uid="{566C11AB-09FB-49A9-9E65-778E59CDA24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703525</xdr:colOff>
      <xdr:row>0</xdr:row>
      <xdr:rowOff>147864</xdr:rowOff>
    </xdr:from>
    <xdr:to>
      <xdr:col>9</xdr:col>
      <xdr:colOff>697405</xdr:colOff>
      <xdr:row>5</xdr:row>
      <xdr:rowOff>19050</xdr:rowOff>
    </xdr:to>
    <xdr:pic>
      <xdr:nvPicPr>
        <xdr:cNvPr id="2" name="Imagen 4" descr="Logotipo ALMG-01">
          <a:extLst>
            <a:ext uri="{FF2B5EF4-FFF2-40B4-BE49-F238E27FC236}">
              <a16:creationId xmlns:a16="http://schemas.microsoft.com/office/drawing/2014/main" id="{84FC4A1A-ED5A-47E3-99AB-8D5C4026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81225" y="147864"/>
          <a:ext cx="1242522" cy="1071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9A91-82F4-4988-8235-0D02119A3C48}">
  <dimension ref="A1:S46"/>
  <sheetViews>
    <sheetView showGridLines="0" tabSelected="1" view="pageBreakPreview" zoomScale="55" zoomScaleNormal="55" zoomScaleSheetLayoutView="55" zoomScalePageLayoutView="80" workbookViewId="0">
      <selection activeCell="K17" sqref="K17"/>
    </sheetView>
  </sheetViews>
  <sheetFormatPr baseColWidth="10" defaultRowHeight="11.25" customHeight="1" x14ac:dyDescent="0.35"/>
  <cols>
    <col min="1" max="1" width="8.5703125" style="8" bestFit="1" customWidth="1"/>
    <col min="2" max="2" width="12.85546875" style="8" bestFit="1" customWidth="1"/>
    <col min="3" max="3" width="50.85546875" style="6" customWidth="1"/>
    <col min="4" max="4" width="16.7109375" style="8" customWidth="1"/>
    <col min="5" max="5" width="16.5703125" style="8" customWidth="1"/>
    <col min="6" max="6" width="21" style="47" customWidth="1"/>
    <col min="7" max="7" width="19.42578125" style="6" customWidth="1"/>
    <col min="8" max="8" width="16.28515625" style="8" customWidth="1"/>
    <col min="9" max="9" width="18.7109375" style="8" customWidth="1"/>
    <col min="10" max="10" width="16.140625" style="42" customWidth="1"/>
    <col min="11" max="11" width="20.42578125" style="8" customWidth="1"/>
    <col min="12" max="16384" width="11.42578125" style="46"/>
  </cols>
  <sheetData>
    <row r="1" spans="1:12" s="1" customFormat="1" ht="14.1" customHeight="1" x14ac:dyDescent="0.3">
      <c r="A1" s="2"/>
      <c r="B1" s="2"/>
      <c r="D1" s="2"/>
      <c r="E1" s="2"/>
      <c r="F1" s="2"/>
      <c r="H1" s="2"/>
      <c r="I1" s="2"/>
      <c r="J1" s="3"/>
      <c r="K1" s="2"/>
    </row>
    <row r="2" spans="1:12" s="1" customFormat="1" ht="20.25" x14ac:dyDescent="0.3">
      <c r="C2" s="60" t="s">
        <v>0</v>
      </c>
      <c r="D2" s="60"/>
      <c r="E2" s="60"/>
      <c r="F2" s="60"/>
      <c r="G2" s="60"/>
      <c r="H2" s="60"/>
      <c r="I2" s="60"/>
      <c r="J2" s="60"/>
      <c r="K2" s="61" t="s">
        <v>46</v>
      </c>
    </row>
    <row r="3" spans="1:12" s="1" customFormat="1" ht="20.25" x14ac:dyDescent="0.3">
      <c r="B3" s="4"/>
      <c r="C3" s="60" t="s">
        <v>1</v>
      </c>
      <c r="D3" s="60"/>
      <c r="E3" s="60"/>
      <c r="F3" s="60"/>
      <c r="G3" s="60"/>
      <c r="H3" s="60"/>
      <c r="I3" s="60"/>
      <c r="J3" s="60"/>
      <c r="K3" s="61"/>
      <c r="L3" s="61"/>
    </row>
    <row r="4" spans="1:12" s="1" customFormat="1" ht="20.25" x14ac:dyDescent="0.3">
      <c r="C4" s="62" t="s">
        <v>2</v>
      </c>
      <c r="D4" s="62"/>
      <c r="E4" s="62"/>
      <c r="F4" s="62"/>
      <c r="G4" s="62"/>
      <c r="H4" s="62"/>
      <c r="I4" s="62"/>
      <c r="J4" s="62"/>
      <c r="K4" s="61"/>
      <c r="L4" s="61"/>
    </row>
    <row r="5" spans="1:12" s="1" customFormat="1" ht="20.25" x14ac:dyDescent="0.3">
      <c r="A5" s="5"/>
      <c r="B5" s="5"/>
      <c r="C5" s="71" t="s">
        <v>3</v>
      </c>
      <c r="D5" s="71"/>
      <c r="E5" s="71"/>
      <c r="F5" s="71"/>
      <c r="G5" s="71"/>
      <c r="H5" s="71"/>
      <c r="I5" s="71"/>
      <c r="J5" s="71"/>
      <c r="K5" s="5"/>
    </row>
    <row r="6" spans="1:12" s="1" customFormat="1" ht="20.25" x14ac:dyDescent="0.3">
      <c r="A6" s="4"/>
      <c r="B6" s="4"/>
      <c r="C6" s="64" t="s">
        <v>47</v>
      </c>
      <c r="D6" s="64"/>
      <c r="E6" s="64"/>
      <c r="F6" s="64"/>
      <c r="G6" s="64"/>
      <c r="H6" s="64"/>
      <c r="I6" s="64"/>
      <c r="J6" s="64"/>
      <c r="K6" s="4"/>
    </row>
    <row r="7" spans="1:12" s="1" customFormat="1" ht="17.25" customHeight="1" x14ac:dyDescent="0.3">
      <c r="J7" s="17"/>
      <c r="K7" s="7"/>
    </row>
    <row r="8" spans="1:12" s="1" customFormat="1" ht="26.25" customHeight="1" x14ac:dyDescent="0.3">
      <c r="A8" s="65" t="s">
        <v>4</v>
      </c>
      <c r="B8" s="65" t="s">
        <v>5</v>
      </c>
      <c r="C8" s="65" t="s">
        <v>6</v>
      </c>
      <c r="D8" s="55" t="s">
        <v>7</v>
      </c>
      <c r="E8" s="72" t="s">
        <v>13</v>
      </c>
      <c r="F8" s="65" t="s">
        <v>8</v>
      </c>
      <c r="G8" s="65" t="s">
        <v>9</v>
      </c>
      <c r="H8" s="67" t="s">
        <v>10</v>
      </c>
      <c r="I8" s="69" t="s">
        <v>11</v>
      </c>
      <c r="J8" s="12"/>
      <c r="K8" s="7"/>
    </row>
    <row r="9" spans="1:12" s="1" customFormat="1" ht="20.25" x14ac:dyDescent="0.3">
      <c r="A9" s="66"/>
      <c r="B9" s="66"/>
      <c r="C9" s="66"/>
      <c r="D9" s="54" t="s">
        <v>12</v>
      </c>
      <c r="E9" s="73"/>
      <c r="F9" s="66"/>
      <c r="G9" s="66"/>
      <c r="H9" s="68"/>
      <c r="I9" s="70"/>
      <c r="J9" s="17"/>
      <c r="K9" s="7"/>
    </row>
    <row r="10" spans="1:12" s="1" customFormat="1" ht="15.75" customHeight="1" x14ac:dyDescent="0.3">
      <c r="A10" s="51"/>
      <c r="B10" s="51"/>
      <c r="C10" s="51"/>
      <c r="D10" s="50"/>
      <c r="E10" s="52"/>
      <c r="F10" s="51"/>
      <c r="G10" s="51"/>
      <c r="H10" s="49"/>
      <c r="I10" s="53"/>
      <c r="J10" s="12"/>
      <c r="K10" s="7"/>
    </row>
    <row r="11" spans="1:12" s="6" customFormat="1" ht="15.75" x14ac:dyDescent="0.25">
      <c r="A11" s="7"/>
      <c r="B11" s="7"/>
      <c r="C11" s="16" t="s">
        <v>21</v>
      </c>
      <c r="D11" s="7"/>
      <c r="E11" s="7"/>
      <c r="F11" s="7"/>
      <c r="G11" s="7"/>
      <c r="H11" s="7"/>
      <c r="I11" s="7"/>
      <c r="J11" s="17"/>
      <c r="K11" s="7"/>
    </row>
    <row r="12" spans="1:12" s="6" customFormat="1" ht="15" x14ac:dyDescent="0.2">
      <c r="A12" s="7">
        <v>1</v>
      </c>
      <c r="B12" s="7">
        <v>22651438</v>
      </c>
      <c r="C12" s="9" t="s">
        <v>43</v>
      </c>
      <c r="D12" s="7" t="s">
        <v>14</v>
      </c>
      <c r="E12" s="7">
        <v>9679</v>
      </c>
      <c r="F12" s="7" t="s">
        <v>48</v>
      </c>
      <c r="G12" s="10">
        <v>900</v>
      </c>
      <c r="H12" s="10">
        <v>45</v>
      </c>
      <c r="I12" s="11">
        <v>855</v>
      </c>
      <c r="J12" s="12"/>
      <c r="K12" s="7"/>
    </row>
    <row r="13" spans="1:12" s="6" customFormat="1" ht="15" x14ac:dyDescent="0.2">
      <c r="A13" s="7">
        <f t="shared" ref="A13:A17" si="0">A12+1</f>
        <v>2</v>
      </c>
      <c r="B13" s="7">
        <v>11702877</v>
      </c>
      <c r="C13" s="9" t="s">
        <v>33</v>
      </c>
      <c r="D13" s="7" t="s">
        <v>15</v>
      </c>
      <c r="E13" s="7">
        <f t="shared" ref="E13:E17" si="1">E12</f>
        <v>9679</v>
      </c>
      <c r="F13" s="7" t="str">
        <f>F12</f>
        <v>Mayo</v>
      </c>
      <c r="G13" s="10">
        <v>900</v>
      </c>
      <c r="H13" s="10">
        <f t="shared" ref="H13" si="2">G13*5%</f>
        <v>45</v>
      </c>
      <c r="I13" s="11">
        <f t="shared" ref="I13" si="3">+G13-H13</f>
        <v>855</v>
      </c>
      <c r="J13" s="12"/>
      <c r="K13" s="7"/>
    </row>
    <row r="14" spans="1:12" s="6" customFormat="1" ht="15" x14ac:dyDescent="0.2">
      <c r="A14" s="7">
        <f t="shared" si="0"/>
        <v>3</v>
      </c>
      <c r="B14" s="7">
        <v>108369714</v>
      </c>
      <c r="C14" s="9" t="s">
        <v>34</v>
      </c>
      <c r="D14" s="7" t="s">
        <v>16</v>
      </c>
      <c r="E14" s="7">
        <f t="shared" si="1"/>
        <v>9679</v>
      </c>
      <c r="F14" s="7" t="str">
        <f>F13</f>
        <v>Mayo</v>
      </c>
      <c r="G14" s="10">
        <v>900</v>
      </c>
      <c r="H14" s="10">
        <f t="shared" ref="H14:H17" si="4">G14*5%</f>
        <v>45</v>
      </c>
      <c r="I14" s="11">
        <f t="shared" ref="I14:I17" si="5">+G14-H14</f>
        <v>855</v>
      </c>
      <c r="J14" s="12"/>
      <c r="K14" s="7"/>
    </row>
    <row r="15" spans="1:12" s="6" customFormat="1" ht="15" x14ac:dyDescent="0.2">
      <c r="A15" s="7">
        <f t="shared" si="0"/>
        <v>4</v>
      </c>
      <c r="B15" s="7">
        <v>33447896</v>
      </c>
      <c r="C15" s="9" t="s">
        <v>35</v>
      </c>
      <c r="D15" s="7" t="s">
        <v>17</v>
      </c>
      <c r="E15" s="7">
        <f t="shared" si="1"/>
        <v>9679</v>
      </c>
      <c r="F15" s="7" t="str">
        <f t="shared" ref="F15:F17" si="6">F14</f>
        <v>Mayo</v>
      </c>
      <c r="G15" s="10">
        <v>900</v>
      </c>
      <c r="H15" s="10">
        <f t="shared" si="4"/>
        <v>45</v>
      </c>
      <c r="I15" s="11">
        <f t="shared" si="5"/>
        <v>855</v>
      </c>
      <c r="J15" s="12"/>
      <c r="K15" s="7"/>
    </row>
    <row r="16" spans="1:12" s="6" customFormat="1" ht="15" x14ac:dyDescent="0.2">
      <c r="A16" s="7">
        <f t="shared" si="0"/>
        <v>5</v>
      </c>
      <c r="B16" s="18">
        <v>30526949</v>
      </c>
      <c r="C16" s="9" t="s">
        <v>22</v>
      </c>
      <c r="D16" s="7" t="s">
        <v>18</v>
      </c>
      <c r="E16" s="7">
        <f t="shared" si="1"/>
        <v>9679</v>
      </c>
      <c r="F16" s="7" t="str">
        <f t="shared" si="6"/>
        <v>Mayo</v>
      </c>
      <c r="G16" s="10">
        <v>900</v>
      </c>
      <c r="H16" s="10">
        <f t="shared" si="4"/>
        <v>45</v>
      </c>
      <c r="I16" s="11">
        <f t="shared" si="5"/>
        <v>855</v>
      </c>
      <c r="J16" s="12"/>
      <c r="K16" s="7"/>
    </row>
    <row r="17" spans="1:19" s="6" customFormat="1" ht="15" x14ac:dyDescent="0.2">
      <c r="A17" s="7">
        <f t="shared" si="0"/>
        <v>6</v>
      </c>
      <c r="B17" s="7">
        <v>33670366</v>
      </c>
      <c r="C17" s="9" t="s">
        <v>36</v>
      </c>
      <c r="D17" s="7" t="s">
        <v>19</v>
      </c>
      <c r="E17" s="7">
        <f t="shared" si="1"/>
        <v>9679</v>
      </c>
      <c r="F17" s="7" t="str">
        <f t="shared" si="6"/>
        <v>Mayo</v>
      </c>
      <c r="G17" s="10">
        <v>900</v>
      </c>
      <c r="H17" s="10">
        <f t="shared" si="4"/>
        <v>45</v>
      </c>
      <c r="I17" s="11">
        <f t="shared" si="5"/>
        <v>855</v>
      </c>
      <c r="J17" s="12"/>
      <c r="K17" s="7"/>
    </row>
    <row r="18" spans="1:19" s="6" customFormat="1" ht="16.5" thickBot="1" x14ac:dyDescent="0.3">
      <c r="A18" s="7"/>
      <c r="B18" s="7"/>
      <c r="C18" s="13" t="s">
        <v>23</v>
      </c>
      <c r="D18" s="7"/>
      <c r="E18" s="7"/>
      <c r="F18" s="7"/>
      <c r="G18" s="14">
        <f>SUM(G12:G17)</f>
        <v>5400</v>
      </c>
      <c r="H18" s="14">
        <f>SUM(H12:H17)</f>
        <v>270</v>
      </c>
      <c r="I18" s="14">
        <f>SUM(I12:I17)</f>
        <v>5130</v>
      </c>
      <c r="J18" s="17"/>
      <c r="K18" s="7"/>
    </row>
    <row r="19" spans="1:19" s="6" customFormat="1" ht="16.5" thickTop="1" x14ac:dyDescent="0.25">
      <c r="A19" s="7"/>
      <c r="B19" s="7"/>
      <c r="C19" s="13"/>
      <c r="D19" s="7"/>
      <c r="E19" s="7"/>
      <c r="F19" s="7"/>
      <c r="G19" s="15"/>
      <c r="H19" s="15"/>
      <c r="I19" s="15"/>
      <c r="J19" s="17"/>
      <c r="K19" s="7"/>
    </row>
    <row r="20" spans="1:19" s="6" customFormat="1" ht="15.75" x14ac:dyDescent="0.25">
      <c r="A20" s="7"/>
      <c r="B20" s="7"/>
      <c r="C20" s="13"/>
      <c r="D20" s="7"/>
      <c r="E20" s="7"/>
      <c r="F20" s="7"/>
      <c r="G20" s="15"/>
      <c r="H20" s="15"/>
      <c r="I20" s="15"/>
      <c r="J20" s="12"/>
      <c r="K20" s="7"/>
    </row>
    <row r="21" spans="1:19" s="6" customFormat="1" ht="15.75" x14ac:dyDescent="0.25">
      <c r="A21" s="7"/>
      <c r="B21" s="7"/>
      <c r="C21" s="16" t="s">
        <v>24</v>
      </c>
      <c r="D21" s="7"/>
      <c r="E21" s="7"/>
      <c r="F21" s="7"/>
      <c r="G21" s="15"/>
      <c r="H21" s="15"/>
      <c r="I21" s="15"/>
      <c r="J21" s="17"/>
      <c r="K21" s="7"/>
    </row>
    <row r="22" spans="1:19" s="6" customFormat="1" ht="15" x14ac:dyDescent="0.2">
      <c r="A22" s="56">
        <f>A17+1</f>
        <v>7</v>
      </c>
      <c r="B22" s="18">
        <v>89338715</v>
      </c>
      <c r="C22" s="57" t="s">
        <v>41</v>
      </c>
      <c r="D22" s="7" t="s">
        <v>15</v>
      </c>
      <c r="E22" s="7">
        <v>9687</v>
      </c>
      <c r="F22" s="48" t="s">
        <v>48</v>
      </c>
      <c r="G22" s="10">
        <v>900</v>
      </c>
      <c r="H22" s="10">
        <f t="shared" ref="H22:H27" si="7">G22*5%</f>
        <v>45</v>
      </c>
      <c r="I22" s="10">
        <f t="shared" ref="I22:I27" si="8">G22-H22</f>
        <v>855</v>
      </c>
      <c r="J22" s="7"/>
      <c r="K22" s="7"/>
    </row>
    <row r="23" spans="1:19" s="6" customFormat="1" ht="15" x14ac:dyDescent="0.2">
      <c r="A23" s="7">
        <f t="shared" ref="A23:A27" si="9">A22+1</f>
        <v>8</v>
      </c>
      <c r="B23" s="7">
        <v>8462747</v>
      </c>
      <c r="C23" s="9" t="s">
        <v>42</v>
      </c>
      <c r="D23" s="7" t="s">
        <v>16</v>
      </c>
      <c r="E23" s="7">
        <f>E22</f>
        <v>9687</v>
      </c>
      <c r="F23" s="48" t="str">
        <f t="shared" ref="F23:F27" si="10">F22</f>
        <v>Mayo</v>
      </c>
      <c r="G23" s="10">
        <v>900</v>
      </c>
      <c r="H23" s="10">
        <f t="shared" si="7"/>
        <v>45</v>
      </c>
      <c r="I23" s="10">
        <f t="shared" si="8"/>
        <v>855</v>
      </c>
      <c r="J23" s="18"/>
      <c r="K23" s="18"/>
    </row>
    <row r="24" spans="1:19" s="6" customFormat="1" ht="15" x14ac:dyDescent="0.2">
      <c r="A24" s="7">
        <f t="shared" si="9"/>
        <v>9</v>
      </c>
      <c r="B24" s="7">
        <v>44263783</v>
      </c>
      <c r="C24" s="9" t="s">
        <v>37</v>
      </c>
      <c r="D24" s="7" t="s">
        <v>17</v>
      </c>
      <c r="E24" s="7">
        <f t="shared" ref="E24:E27" si="11">E23</f>
        <v>9687</v>
      </c>
      <c r="F24" s="48" t="str">
        <f t="shared" si="10"/>
        <v>Mayo</v>
      </c>
      <c r="G24" s="10">
        <v>900</v>
      </c>
      <c r="H24" s="10">
        <f t="shared" si="7"/>
        <v>45</v>
      </c>
      <c r="I24" s="10">
        <f t="shared" si="8"/>
        <v>855</v>
      </c>
      <c r="J24" s="18"/>
      <c r="K24" s="18"/>
    </row>
    <row r="25" spans="1:19" s="6" customFormat="1" ht="15" x14ac:dyDescent="0.2">
      <c r="A25" s="7">
        <f t="shared" si="9"/>
        <v>10</v>
      </c>
      <c r="B25" s="7">
        <v>61691178</v>
      </c>
      <c r="C25" s="9" t="s">
        <v>38</v>
      </c>
      <c r="D25" s="7" t="s">
        <v>18</v>
      </c>
      <c r="E25" s="7">
        <f t="shared" si="11"/>
        <v>9687</v>
      </c>
      <c r="F25" s="48" t="str">
        <f t="shared" si="10"/>
        <v>Mayo</v>
      </c>
      <c r="G25" s="10">
        <v>900</v>
      </c>
      <c r="H25" s="10">
        <f t="shared" si="7"/>
        <v>45</v>
      </c>
      <c r="I25" s="10">
        <f t="shared" si="8"/>
        <v>855</v>
      </c>
      <c r="J25" s="18"/>
      <c r="K25" s="18"/>
    </row>
    <row r="26" spans="1:19" s="6" customFormat="1" ht="15" x14ac:dyDescent="0.2">
      <c r="A26" s="7">
        <f t="shared" si="9"/>
        <v>11</v>
      </c>
      <c r="B26" s="7">
        <v>58380299</v>
      </c>
      <c r="C26" s="9" t="s">
        <v>39</v>
      </c>
      <c r="D26" s="7" t="s">
        <v>19</v>
      </c>
      <c r="E26" s="7">
        <f t="shared" si="11"/>
        <v>9687</v>
      </c>
      <c r="F26" s="48" t="str">
        <f t="shared" si="10"/>
        <v>Mayo</v>
      </c>
      <c r="G26" s="10">
        <v>900</v>
      </c>
      <c r="H26" s="10">
        <f t="shared" si="7"/>
        <v>45</v>
      </c>
      <c r="I26" s="10">
        <f t="shared" si="8"/>
        <v>855</v>
      </c>
      <c r="J26" s="12"/>
      <c r="K26" s="18"/>
    </row>
    <row r="27" spans="1:19" s="6" customFormat="1" ht="15" x14ac:dyDescent="0.2">
      <c r="A27" s="7">
        <f t="shared" si="9"/>
        <v>12</v>
      </c>
      <c r="B27" s="7">
        <v>48903728</v>
      </c>
      <c r="C27" s="9" t="s">
        <v>40</v>
      </c>
      <c r="D27" s="7" t="s">
        <v>20</v>
      </c>
      <c r="E27" s="7">
        <f t="shared" si="11"/>
        <v>9687</v>
      </c>
      <c r="F27" s="48" t="str">
        <f t="shared" si="10"/>
        <v>Mayo</v>
      </c>
      <c r="G27" s="10">
        <v>900</v>
      </c>
      <c r="H27" s="10">
        <f t="shared" si="7"/>
        <v>45</v>
      </c>
      <c r="I27" s="10">
        <f t="shared" si="8"/>
        <v>855</v>
      </c>
      <c r="J27" s="12"/>
      <c r="K27" s="18"/>
    </row>
    <row r="28" spans="1:19" s="6" customFormat="1" ht="16.5" thickBot="1" x14ac:dyDescent="0.3">
      <c r="A28" s="7"/>
      <c r="B28" s="7"/>
      <c r="C28" s="13" t="s">
        <v>25</v>
      </c>
      <c r="D28" s="7"/>
      <c r="E28" s="7"/>
      <c r="F28" s="7"/>
      <c r="G28" s="19">
        <f>SUM(G22:G27)</f>
        <v>5400</v>
      </c>
      <c r="H28" s="19">
        <f>SUM(H22:H27)</f>
        <v>270</v>
      </c>
      <c r="I28" s="19">
        <f>SUM(I22:I27)</f>
        <v>5130</v>
      </c>
      <c r="J28" s="17"/>
      <c r="K28" s="7"/>
    </row>
    <row r="29" spans="1:19" s="6" customFormat="1" ht="17.25" thickTop="1" thickBot="1" x14ac:dyDescent="0.3">
      <c r="A29" s="7"/>
      <c r="B29" s="7"/>
      <c r="C29" s="13"/>
      <c r="D29" s="7"/>
      <c r="E29" s="7"/>
      <c r="F29" s="7"/>
      <c r="G29" s="15"/>
      <c r="H29" s="15"/>
      <c r="I29" s="15"/>
      <c r="J29" s="17"/>
      <c r="K29" s="7"/>
    </row>
    <row r="30" spans="1:19" s="26" customFormat="1" ht="21" thickBot="1" x14ac:dyDescent="0.35">
      <c r="A30" s="21"/>
      <c r="B30" s="22"/>
      <c r="C30" s="63" t="s">
        <v>26</v>
      </c>
      <c r="D30" s="63"/>
      <c r="E30" s="63"/>
      <c r="F30" s="23"/>
      <c r="G30" s="24">
        <f>SUM(G11:G29)/2</f>
        <v>10800</v>
      </c>
      <c r="H30" s="24">
        <f>SUM(H11:H29)/2</f>
        <v>540</v>
      </c>
      <c r="I30" s="24">
        <f>SUM(I11:I29)/2</f>
        <v>10260</v>
      </c>
      <c r="J30" s="25"/>
      <c r="K30" s="21"/>
      <c r="L30" s="21"/>
      <c r="M30" s="21"/>
      <c r="N30" s="21"/>
      <c r="O30" s="21"/>
      <c r="P30" s="21"/>
      <c r="Q30" s="21"/>
      <c r="R30" s="21"/>
      <c r="S30" s="21"/>
    </row>
    <row r="31" spans="1:19" s="2" customFormat="1" ht="15.75" customHeight="1" thickTop="1" x14ac:dyDescent="0.3">
      <c r="A31" s="1"/>
      <c r="B31" s="1"/>
      <c r="C31" s="20"/>
      <c r="D31" s="20"/>
      <c r="E31" s="20"/>
      <c r="F31" s="20"/>
      <c r="G31" s="27"/>
      <c r="H31" s="27"/>
      <c r="I31" s="27"/>
      <c r="J31" s="3"/>
      <c r="K31" s="1"/>
      <c r="L31" s="1"/>
      <c r="M31" s="1"/>
      <c r="N31" s="1"/>
      <c r="O31" s="1"/>
      <c r="P31" s="1"/>
      <c r="Q31" s="1"/>
      <c r="R31" s="1"/>
      <c r="S31" s="1"/>
    </row>
    <row r="32" spans="1:19" s="2" customFormat="1" ht="20.25" customHeight="1" x14ac:dyDescent="0.3">
      <c r="A32" s="20"/>
      <c r="B32" s="20"/>
      <c r="C32" s="59" t="s">
        <v>49</v>
      </c>
      <c r="D32" s="59"/>
      <c r="E32" s="59"/>
      <c r="F32" s="59"/>
      <c r="G32" s="59"/>
      <c r="H32" s="59"/>
      <c r="I32" s="59"/>
      <c r="J32" s="59"/>
      <c r="K32" s="59"/>
      <c r="L32" s="1"/>
      <c r="M32" s="1"/>
      <c r="N32" s="1"/>
      <c r="O32" s="1"/>
      <c r="P32" s="1"/>
      <c r="Q32" s="1"/>
      <c r="R32" s="1"/>
      <c r="S32" s="1"/>
    </row>
    <row r="33" spans="1:19" s="2" customFormat="1" ht="20.25" x14ac:dyDescent="0.3">
      <c r="A33" s="20"/>
      <c r="B33" s="20"/>
      <c r="C33" s="59"/>
      <c r="D33" s="59"/>
      <c r="E33" s="59"/>
      <c r="F33" s="59"/>
      <c r="G33" s="59"/>
      <c r="H33" s="59"/>
      <c r="I33" s="59"/>
      <c r="J33" s="59"/>
      <c r="K33" s="59"/>
      <c r="L33" s="1"/>
      <c r="M33" s="1"/>
      <c r="N33" s="1"/>
      <c r="O33" s="1"/>
      <c r="P33" s="1"/>
      <c r="Q33" s="1"/>
      <c r="R33" s="1"/>
      <c r="S33" s="1"/>
    </row>
    <row r="34" spans="1:19" s="2" customFormat="1" ht="15" customHeight="1" x14ac:dyDescent="0.3">
      <c r="A34" s="20"/>
      <c r="B34" s="20"/>
      <c r="C34" s="21"/>
      <c r="D34" s="1"/>
      <c r="E34" s="28"/>
      <c r="F34" s="28"/>
      <c r="G34" s="28"/>
      <c r="H34" s="28"/>
      <c r="I34" s="28"/>
      <c r="J34" s="29"/>
      <c r="K34" s="1"/>
      <c r="L34" s="1"/>
      <c r="M34" s="1"/>
      <c r="N34" s="1"/>
      <c r="O34" s="1"/>
      <c r="P34" s="1"/>
      <c r="Q34" s="1"/>
      <c r="R34" s="1"/>
      <c r="S34" s="1"/>
    </row>
    <row r="35" spans="1:19" s="2" customFormat="1" ht="20.25" x14ac:dyDescent="0.3">
      <c r="A35" s="1"/>
      <c r="B35" s="1"/>
      <c r="C35" s="21" t="s">
        <v>45</v>
      </c>
      <c r="D35" s="1"/>
      <c r="E35" s="28"/>
      <c r="F35" s="28"/>
      <c r="G35" s="30"/>
      <c r="H35" s="31"/>
      <c r="I35" s="32"/>
      <c r="J35" s="3"/>
      <c r="K35" s="1"/>
      <c r="L35" s="1"/>
      <c r="M35" s="1"/>
      <c r="N35" s="1"/>
      <c r="O35" s="1"/>
      <c r="P35" s="1"/>
      <c r="Q35" s="1"/>
      <c r="R35" s="1"/>
      <c r="S35" s="1"/>
    </row>
    <row r="36" spans="1:19" s="2" customFormat="1" ht="14.25" customHeight="1" x14ac:dyDescent="0.3">
      <c r="A36" s="1"/>
      <c r="B36" s="1"/>
      <c r="C36" s="21"/>
      <c r="D36" s="1"/>
      <c r="E36" s="28"/>
      <c r="F36" s="28"/>
      <c r="G36" s="28"/>
      <c r="H36" s="28"/>
      <c r="I36" s="28"/>
      <c r="J36" s="3"/>
      <c r="K36" s="1"/>
      <c r="L36" s="1"/>
      <c r="M36" s="1"/>
      <c r="N36" s="1"/>
      <c r="O36" s="1"/>
      <c r="P36" s="1"/>
      <c r="Q36" s="1"/>
      <c r="R36" s="1"/>
      <c r="S36" s="1"/>
    </row>
    <row r="37" spans="1:19" s="2" customFormat="1" ht="20.25" x14ac:dyDescent="0.3">
      <c r="A37" s="1"/>
      <c r="B37" s="1"/>
      <c r="C37" s="21" t="s">
        <v>32</v>
      </c>
      <c r="D37" s="33"/>
      <c r="E37" s="1"/>
      <c r="F37" s="1"/>
      <c r="G37" s="1"/>
      <c r="H37" s="1"/>
      <c r="I37" s="1"/>
      <c r="J37" s="3"/>
      <c r="K37" s="1"/>
      <c r="L37" s="1"/>
      <c r="M37" s="1"/>
      <c r="N37" s="1"/>
      <c r="O37" s="1"/>
      <c r="P37" s="1"/>
      <c r="Q37" s="1"/>
      <c r="R37" s="1"/>
      <c r="S37" s="1"/>
    </row>
    <row r="38" spans="1:19" s="2" customFormat="1" ht="20.25" x14ac:dyDescent="0.3">
      <c r="A38" s="1"/>
      <c r="B38" s="1"/>
      <c r="C38" s="21" t="s">
        <v>27</v>
      </c>
      <c r="D38" s="1"/>
      <c r="E38" s="1"/>
      <c r="F38" s="1"/>
      <c r="G38" s="1"/>
      <c r="H38" s="1"/>
      <c r="I38" s="1"/>
      <c r="J38" s="3"/>
      <c r="K38" s="1"/>
      <c r="L38" s="1"/>
      <c r="M38" s="1"/>
      <c r="N38" s="1"/>
      <c r="O38" s="1"/>
      <c r="P38" s="1"/>
      <c r="Q38" s="1"/>
      <c r="R38" s="1"/>
      <c r="S38" s="1"/>
    </row>
    <row r="39" spans="1:19" s="2" customFormat="1" ht="15" customHeight="1" x14ac:dyDescent="0.3">
      <c r="A39" s="1"/>
      <c r="B39" s="1"/>
      <c r="C39" s="21"/>
      <c r="D39" s="1"/>
      <c r="E39" s="1"/>
      <c r="F39" s="1"/>
      <c r="G39" s="1"/>
      <c r="H39" s="1"/>
      <c r="I39" s="1"/>
      <c r="J39" s="3"/>
      <c r="K39" s="1"/>
      <c r="L39" s="1"/>
      <c r="M39" s="1"/>
      <c r="N39" s="1"/>
      <c r="O39" s="1"/>
      <c r="P39" s="1"/>
      <c r="Q39" s="1"/>
      <c r="R39" s="1"/>
      <c r="S39" s="1"/>
    </row>
    <row r="40" spans="1:19" s="2" customFormat="1" ht="20.25" x14ac:dyDescent="0.3">
      <c r="A40" s="1"/>
      <c r="B40" s="1"/>
      <c r="C40" s="21"/>
      <c r="D40" s="1"/>
      <c r="E40" s="1"/>
      <c r="F40" s="1"/>
      <c r="G40" s="1"/>
      <c r="H40" s="1"/>
      <c r="I40" s="1"/>
      <c r="J40" s="3"/>
      <c r="K40" s="1"/>
      <c r="L40" s="1"/>
      <c r="M40" s="1"/>
      <c r="N40" s="1"/>
      <c r="O40" s="1"/>
      <c r="P40" s="1"/>
      <c r="Q40" s="1"/>
      <c r="R40" s="1"/>
      <c r="S40" s="1"/>
    </row>
    <row r="41" spans="1:19" s="2" customFormat="1" ht="20.25" x14ac:dyDescent="0.3">
      <c r="A41" s="1"/>
      <c r="B41" s="1"/>
      <c r="C41" s="21"/>
      <c r="D41" s="1"/>
      <c r="E41" s="1"/>
      <c r="F41" s="1"/>
      <c r="G41" s="1"/>
      <c r="H41" s="1"/>
      <c r="I41" s="1"/>
      <c r="J41" s="3"/>
      <c r="K41" s="1"/>
      <c r="L41" s="1"/>
      <c r="M41" s="1"/>
      <c r="N41" s="1"/>
      <c r="O41" s="1"/>
      <c r="P41" s="1"/>
      <c r="Q41" s="1"/>
      <c r="R41" s="1"/>
      <c r="S41" s="1"/>
    </row>
    <row r="42" spans="1:19" s="2" customFormat="1" ht="20.25" x14ac:dyDescent="0.3">
      <c r="A42" s="1"/>
      <c r="B42" s="1"/>
      <c r="C42" s="34" t="s">
        <v>31</v>
      </c>
      <c r="D42" s="34"/>
      <c r="E42" s="58" t="s">
        <v>44</v>
      </c>
      <c r="F42" s="58"/>
      <c r="G42" s="58"/>
      <c r="H42" s="58"/>
      <c r="I42" s="58"/>
      <c r="J42" s="35"/>
      <c r="K42" s="1"/>
      <c r="L42" s="1"/>
      <c r="M42" s="1"/>
      <c r="N42" s="1"/>
      <c r="O42" s="1"/>
      <c r="P42" s="1"/>
      <c r="Q42" s="1"/>
      <c r="R42" s="1"/>
      <c r="S42" s="1"/>
    </row>
    <row r="43" spans="1:19" s="2" customFormat="1" ht="20.25" x14ac:dyDescent="0.3">
      <c r="A43" s="1"/>
      <c r="B43" s="1"/>
      <c r="C43" s="34" t="s">
        <v>28</v>
      </c>
      <c r="D43" s="34" t="s">
        <v>29</v>
      </c>
      <c r="E43" s="36" t="s">
        <v>30</v>
      </c>
      <c r="F43" s="37"/>
      <c r="G43" s="37"/>
      <c r="H43" s="36"/>
      <c r="I43" s="34"/>
      <c r="J43" s="3"/>
      <c r="K43" s="1"/>
      <c r="L43" s="1"/>
      <c r="M43" s="1"/>
      <c r="N43" s="1"/>
      <c r="O43" s="1"/>
      <c r="P43" s="1"/>
      <c r="Q43" s="1"/>
      <c r="R43" s="1"/>
      <c r="S43" s="1"/>
    </row>
    <row r="44" spans="1:19" s="2" customFormat="1" ht="23.25" x14ac:dyDescent="0.35">
      <c r="A44" s="1"/>
      <c r="B44" s="1"/>
      <c r="C44" s="34"/>
      <c r="D44" s="34"/>
      <c r="E44" s="37"/>
      <c r="F44" s="38"/>
      <c r="G44" s="37"/>
      <c r="H44" s="34"/>
      <c r="I44" s="34"/>
      <c r="J44" s="3"/>
      <c r="K44" s="1"/>
      <c r="L44" s="1"/>
      <c r="M44" s="1"/>
      <c r="N44" s="1"/>
      <c r="O44" s="1"/>
      <c r="P44" s="1"/>
      <c r="Q44" s="1"/>
      <c r="R44" s="1"/>
      <c r="S44" s="1"/>
    </row>
    <row r="45" spans="1:19" s="43" customFormat="1" ht="11.25" customHeight="1" x14ac:dyDescent="0.35">
      <c r="A45" s="39"/>
      <c r="B45" s="39"/>
      <c r="C45" s="40"/>
      <c r="D45" s="40"/>
      <c r="E45" s="41"/>
      <c r="F45" s="38"/>
      <c r="G45" s="41"/>
      <c r="H45" s="40"/>
      <c r="I45" s="40"/>
      <c r="J45" s="42"/>
      <c r="K45" s="39"/>
      <c r="L45" s="39"/>
      <c r="M45" s="39"/>
      <c r="N45" s="39"/>
      <c r="O45" s="39"/>
      <c r="P45" s="39"/>
      <c r="Q45" s="39"/>
      <c r="R45" s="39"/>
      <c r="S45" s="39"/>
    </row>
    <row r="46" spans="1:19" ht="11.25" customHeight="1" x14ac:dyDescent="0.35">
      <c r="A46" s="6"/>
      <c r="B46" s="6"/>
      <c r="C46" s="44"/>
      <c r="D46" s="44"/>
      <c r="E46" s="18"/>
      <c r="F46" s="38"/>
      <c r="G46" s="18"/>
      <c r="H46" s="44"/>
      <c r="I46" s="44"/>
      <c r="K46" s="6"/>
      <c r="L46" s="45"/>
      <c r="M46" s="45"/>
      <c r="N46" s="45"/>
      <c r="O46" s="45"/>
      <c r="P46" s="45"/>
      <c r="Q46" s="45"/>
      <c r="R46" s="45"/>
      <c r="S46" s="45"/>
    </row>
  </sheetData>
  <sheetProtection selectLockedCells="1" selectUnlockedCells="1"/>
  <autoFilter ref="J1:J46" xr:uid="{00000000-0009-0000-0000-000000000000}"/>
  <mergeCells count="18">
    <mergeCell ref="L3:L4"/>
    <mergeCell ref="C4:J4"/>
    <mergeCell ref="C30:E30"/>
    <mergeCell ref="C6:J6"/>
    <mergeCell ref="A8:A9"/>
    <mergeCell ref="B8:B9"/>
    <mergeCell ref="C8:C9"/>
    <mergeCell ref="F8:F9"/>
    <mergeCell ref="G8:G9"/>
    <mergeCell ref="H8:H9"/>
    <mergeCell ref="I8:I9"/>
    <mergeCell ref="C5:J5"/>
    <mergeCell ref="E8:E9"/>
    <mergeCell ref="E42:I42"/>
    <mergeCell ref="C32:K33"/>
    <mergeCell ref="C2:J2"/>
    <mergeCell ref="K2:K4"/>
    <mergeCell ref="C3:J3"/>
  </mergeCells>
  <phoneticPr fontId="13" type="noConversion"/>
  <printOptions horizontalCentered="1"/>
  <pageMargins left="0.13" right="0.31496062992125984" top="0.64" bottom="0.62" header="0.31496062992125984" footer="0.31496062992125984"/>
  <pageSetup scale="60" firstPageNumber="0" fitToHeight="0" orientation="landscape" r:id="rId1"/>
  <headerFooter scaleWithDoc="0" alignWithMargins="0"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DIETA CL R-061</vt:lpstr>
      <vt:lpstr>'DIETA CL R-061'!Área_de_impresión</vt:lpstr>
      <vt:lpstr>'DIETA CL R-061'!Excel_BuiltIn_Print_Titles_1_1</vt:lpstr>
      <vt:lpstr>'DIETA CL R-061'!Títulos_a_imprimir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Neftali Latz</dc:creator>
  <cp:lastModifiedBy>USUARIO1</cp:lastModifiedBy>
  <cp:lastPrinted>2026-05-22T21:13:11Z</cp:lastPrinted>
  <dcterms:created xsi:type="dcterms:W3CDTF">2024-02-15T15:50:46Z</dcterms:created>
  <dcterms:modified xsi:type="dcterms:W3CDTF">2026-07-06T21:37:13Z</dcterms:modified>
</cp:coreProperties>
</file>