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8_{5398845A-0D4A-4228-AD5C-BA5C18B2045C}" xr6:coauthVersionLast="47" xr6:coauthVersionMax="47" xr10:uidLastSave="{00000000-0000-0000-0000-000000000000}"/>
  <bookViews>
    <workbookView xWindow="-120" yWindow="-120" windowWidth="20730" windowHeight="11040" xr2:uid="{24D86DBE-22FF-4DEB-AF5B-4573B0FF33A0}"/>
  </bookViews>
  <sheets>
    <sheet name="DIETA CS R-061" sheetId="1" r:id="rId1"/>
  </sheets>
  <definedNames>
    <definedName name="_xlnm._FilterDatabase" localSheetId="0" hidden="1">'DIETA CS R-061'!$J$1:$J$53</definedName>
    <definedName name="_xlnm.Print_Area" localSheetId="0">'DIETA CS R-061'!$A$1:$K$50</definedName>
    <definedName name="Excel_BuiltIn_Print_Titles_1_1" localSheetId="0">'DIETA CS R-061'!$A$2:$IL$12</definedName>
    <definedName name="Excel_BuiltIn_Print_Titles_1_1">#REF!</definedName>
    <definedName name="_xlnm.Print_Titles" localSheetId="0">'DIETA CS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G25" i="1"/>
  <c r="F15" i="1"/>
  <c r="F16" i="1" s="1"/>
  <c r="E15" i="1"/>
  <c r="E16" i="1" s="1"/>
  <c r="H25" i="1" l="1"/>
  <c r="I25" i="1" s="1"/>
  <c r="G26" i="1" l="1"/>
  <c r="G28" i="1" s="1"/>
  <c r="G29" i="1" s="1"/>
  <c r="D26" i="1"/>
  <c r="H26" i="1" l="1"/>
  <c r="I26" i="1" s="1"/>
  <c r="G31" i="1"/>
  <c r="H28" i="1"/>
  <c r="I28" i="1" s="1"/>
  <c r="E14" i="1"/>
  <c r="E17" i="1" s="1"/>
  <c r="G33" i="1" l="1"/>
  <c r="G32" i="1"/>
  <c r="E18" i="1"/>
  <c r="E19" i="1"/>
  <c r="H31" i="1"/>
  <c r="I31" i="1" s="1"/>
  <c r="G14" i="1"/>
  <c r="H23" i="1"/>
  <c r="I23" i="1" s="1"/>
  <c r="H32" i="1" l="1"/>
  <c r="I32" i="1" s="1"/>
  <c r="G15" i="1"/>
  <c r="G17" i="1"/>
  <c r="G18" i="1" s="1"/>
  <c r="G20" i="1" s="1"/>
  <c r="E20" i="1"/>
  <c r="E22" i="1" s="1"/>
  <c r="E24" i="1" s="1"/>
  <c r="E26" i="1" s="1"/>
  <c r="E28" i="1" l="1"/>
  <c r="E27" i="1"/>
  <c r="G16" i="1"/>
  <c r="H15" i="1"/>
  <c r="I15" i="1" s="1"/>
  <c r="H17" i="1"/>
  <c r="I17" i="1" s="1"/>
  <c r="E21" i="1"/>
  <c r="E23" i="1" s="1"/>
  <c r="E25" i="1" s="1"/>
  <c r="E29" i="1"/>
  <c r="E30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H16" i="1" l="1"/>
  <c r="I16" i="1" s="1"/>
  <c r="E31" i="1"/>
  <c r="E32" i="1" s="1"/>
  <c r="G21" i="1"/>
  <c r="E33" i="1" l="1"/>
  <c r="E34" i="1" s="1"/>
  <c r="G22" i="1"/>
  <c r="G24" i="1" s="1"/>
  <c r="G27" i="1" s="1"/>
  <c r="H22" i="1"/>
  <c r="I22" i="1" s="1"/>
  <c r="F14" i="1"/>
  <c r="F17" i="1" s="1"/>
  <c r="F18" i="1" s="1"/>
  <c r="F19" i="1" s="1"/>
  <c r="H27" i="1" l="1"/>
  <c r="I27" i="1" s="1"/>
  <c r="G30" i="1"/>
  <c r="H13" i="1"/>
  <c r="H14" i="1"/>
  <c r="I14" i="1" s="1"/>
  <c r="I13" i="1" l="1"/>
  <c r="H30" i="1"/>
  <c r="I30" i="1"/>
  <c r="H29" i="1"/>
  <c r="I29" i="1" s="1"/>
  <c r="H21" i="1"/>
  <c r="I21" i="1" s="1"/>
  <c r="F20" i="1" l="1"/>
  <c r="F22" i="1" l="1"/>
  <c r="F24" i="1" s="1"/>
  <c r="F21" i="1"/>
  <c r="F23" i="1" s="1"/>
  <c r="F25" i="1" s="1"/>
  <c r="F26" i="1" l="1"/>
  <c r="F27" i="1" s="1"/>
  <c r="F28" i="1" l="1"/>
  <c r="F29" i="1" s="1"/>
  <c r="H18" i="1"/>
  <c r="H20" i="1"/>
  <c r="I20" i="1" s="1"/>
  <c r="H24" i="1"/>
  <c r="I24" i="1" s="1"/>
  <c r="I18" i="1" l="1"/>
  <c r="F30" i="1"/>
  <c r="F31" i="1"/>
  <c r="F32" i="1" s="1"/>
  <c r="H33" i="1"/>
  <c r="I33" i="1" s="1"/>
  <c r="G34" i="1"/>
  <c r="G35" i="1" s="1"/>
  <c r="F33" i="1" l="1"/>
  <c r="F34" i="1" s="1"/>
  <c r="H34" i="1"/>
  <c r="H35" i="1" s="1"/>
  <c r="I34" i="1" l="1"/>
  <c r="I35" i="1" s="1"/>
</calcChain>
</file>

<file path=xl/sharedStrings.xml><?xml version="1.0" encoding="utf-8"?>
<sst xmlns="http://schemas.openxmlformats.org/spreadsheetml/2006/main" count="71" uniqueCount="52">
  <si>
    <t>K'ULB'IL YOL TWITZ PAXIL</t>
  </si>
  <si>
    <t>ACADEMIA DE LAS LENGUAS MAYAS DE GUATEMALA</t>
  </si>
  <si>
    <t xml:space="preserve">3a. CALLE 00-11 ZONA 10  </t>
  </si>
  <si>
    <t>PAGO DE DIETAS DEL CONSEJO SUPERIOR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</si>
  <si>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</si>
  <si>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</si>
  <si>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</si>
  <si>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</si>
  <si>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</si>
  <si>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</si>
  <si>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</si>
  <si>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</si>
  <si>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</si>
  <si>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</si>
  <si>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Representante Titular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</si>
  <si>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</si>
  <si>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</si>
  <si>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</si>
  <si>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Angel Santiago de Leon Iboy</t>
  </si>
  <si>
    <t>Tomas Martin Manuel</t>
  </si>
  <si>
    <t>Gaspar Gomez Jacinto</t>
  </si>
  <si>
    <t>Juan Angel Cruz Sambrano</t>
  </si>
  <si>
    <t>Rony Arnoldo Otzoy Chipix</t>
  </si>
  <si>
    <t>David Estuardo Toledo Mateo</t>
  </si>
  <si>
    <t>Martin Xó Chún</t>
  </si>
  <si>
    <t>Santos Serapio Ambrocio Garcia</t>
  </si>
  <si>
    <t>Luis Armando Ajpop Ajcot</t>
  </si>
  <si>
    <t>Hector René López Shúchite</t>
  </si>
  <si>
    <t>José Miguel Medrano Rojas</t>
  </si>
  <si>
    <t>Sonia Leticia Pérez Tubac</t>
  </si>
  <si>
    <t>Jesús Ramírez Marcos</t>
  </si>
  <si>
    <t>Luis Alfredo Aguilón Crisóstomo</t>
  </si>
  <si>
    <t>Juan Martin Lejá Guaján</t>
  </si>
  <si>
    <t>ELABORADO POR: ANASTACIO CHIROY CUY - AUXILIAR DE CONTABILIDAD-ALMG</t>
  </si>
  <si>
    <t>ANASTACIO CHIROY CUY</t>
  </si>
  <si>
    <t>Kanek German Francisco López Arcón</t>
  </si>
  <si>
    <t>Fernando Rodriguez Mejia</t>
  </si>
  <si>
    <t>Pedro Mendoza Mendoza</t>
  </si>
  <si>
    <t>Aurea Berta Colli Chan de Suntecún</t>
  </si>
  <si>
    <t>1750306K</t>
  </si>
  <si>
    <t>Ricardo Morán Vin</t>
  </si>
  <si>
    <t>Felipe Santiago López Baltazar</t>
  </si>
  <si>
    <t xml:space="preserve">LA PRESENTE PLANILLA DE PAGO DE DIETAS AL CONSEJO SUPERIOR, ASCIENDE A LA CANTIDAD DE: TREINTA Y NUEVE MIL SEISCIENTOS QUETZALES CON 00/100. </t>
  </si>
  <si>
    <t>Basilia Chiac Cohuoj</t>
  </si>
  <si>
    <t>Periodo: MAYO DEL 2026</t>
  </si>
  <si>
    <t>R.-061      
025-2026</t>
  </si>
  <si>
    <t>Mayo</t>
  </si>
  <si>
    <t>040  y  041</t>
  </si>
  <si>
    <t>REVISADO POR: LIC. JULIÁN LÓPEZ MÉNDEZ - JEFE DE CONTABILIDAD-ALMG</t>
  </si>
  <si>
    <t>LIC. JULIÁN LÓPEZ MÉNDEZ</t>
  </si>
  <si>
    <t>JEFE DE CONTABILIDAD -ALMG-</t>
  </si>
  <si>
    <t>GUATEMALA,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</si>
</sst>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36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167" fontId="1" fillId="0" borderId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7" fontId="3" fillId="0" borderId="0" xfId="2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</cellXfs>
  <cellStyles count="3">
    <cellStyle name="Millares 3" xfId="2" xr:uid="{B506E764-5B21-4402-9B2A-E9B689C1FE52}"/>
    <cellStyle name="Moneda 2" xfId="1" xr:uid="{FBF36518-18F0-4590-AD65-0FD82F981F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1338263</xdr:colOff>
      <xdr:row>0</xdr:row>
      <xdr:rowOff>152400</xdr:rowOff>
    </xdr:from>
    <xdr:to>
      <xdr:col>9</xdr:col>
      <xdr:colOff>1638300</xdr:colOff>
      <xdr:row>7</xdr:row>
      <xdr:rowOff>473827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50A364B-4C31-4DBB-AFEC-EF1BE887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2588" y="152400"/>
          <a:ext cx="2957512" cy="2550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77FB-31DB-42AC-9D16-CF2AD50D78F2}">
  <dimension ref="A1:O53"/>
  <sheetViews>
    <sheetView tabSelected="1" view="pageBreakPreview" zoomScale="28" zoomScaleNormal="55" zoomScaleSheetLayoutView="28" zoomScalePageLayoutView="40" workbookViewId="0">
      <selection activeCell="H43" sqref="H43"/>
    </sheetView>
  </sheetViews>
  <sheetFormatPr baseColWidth="10" defaultRowHeight="11.25" customHeight="1" x14ac:dyDescent="0.55000000000000004"/>
  <cols>
    <col min="1" max="1" width="12.28515625" style="1" customWidth="1"/>
    <col min="2" max="2" width="41" style="2" customWidth="1"/>
    <col min="3" max="3" width="144.85546875" style="1" customWidth="1"/>
    <col min="4" max="4" width="85.140625" style="2" customWidth="1"/>
    <col min="5" max="5" width="62.5703125" style="2" customWidth="1"/>
    <col min="6" max="6" width="57.7109375" style="2" customWidth="1"/>
    <col min="7" max="7" width="41.7109375" style="1" customWidth="1"/>
    <col min="8" max="8" width="44.42578125" style="2" customWidth="1"/>
    <col min="9" max="9" width="39.85546875" style="2" customWidth="1"/>
    <col min="10" max="10" width="49.28515625" style="3" customWidth="1"/>
    <col min="11" max="11" width="50.28515625" style="2" customWidth="1"/>
    <col min="12" max="16384" width="11.42578125" style="2"/>
  </cols>
  <sheetData>
    <row r="1" spans="1:11" s="1" customFormat="1" ht="14.1" customHeight="1" x14ac:dyDescent="0.55000000000000004">
      <c r="B1" s="2"/>
      <c r="D1" s="2"/>
      <c r="E1" s="2"/>
      <c r="F1" s="2"/>
      <c r="H1" s="2"/>
      <c r="I1" s="2"/>
      <c r="J1" s="3"/>
      <c r="K1" s="2"/>
    </row>
    <row r="2" spans="1:11" s="1" customFormat="1" ht="6.75" customHeight="1" x14ac:dyDescent="0.6">
      <c r="C2" s="36"/>
      <c r="D2" s="36"/>
      <c r="E2" s="36"/>
      <c r="F2" s="36"/>
      <c r="G2" s="36"/>
      <c r="H2" s="36"/>
      <c r="I2" s="36"/>
      <c r="J2" s="36"/>
      <c r="K2" s="4"/>
    </row>
    <row r="3" spans="1:11" s="1" customFormat="1" ht="45" x14ac:dyDescent="0.6">
      <c r="C3" s="37" t="s">
        <v>0</v>
      </c>
      <c r="D3" s="37"/>
      <c r="E3" s="37"/>
      <c r="F3" s="37"/>
      <c r="G3" s="37"/>
      <c r="H3" s="37"/>
      <c r="I3" s="37"/>
      <c r="J3" s="37"/>
      <c r="K3" s="38" t="s">
        <v>45</v>
      </c>
    </row>
    <row r="4" spans="1:11" s="1" customFormat="1" ht="45" x14ac:dyDescent="0.6">
      <c r="B4" s="4"/>
      <c r="C4" s="37" t="s">
        <v>1</v>
      </c>
      <c r="D4" s="37"/>
      <c r="E4" s="37"/>
      <c r="F4" s="37"/>
      <c r="G4" s="37"/>
      <c r="H4" s="37"/>
      <c r="I4" s="37"/>
      <c r="J4" s="37"/>
      <c r="K4" s="38"/>
    </row>
    <row r="5" spans="1:11" s="1" customFormat="1" ht="45" x14ac:dyDescent="0.6">
      <c r="C5" s="36" t="s">
        <v>2</v>
      </c>
      <c r="D5" s="36"/>
      <c r="E5" s="36"/>
      <c r="F5" s="36"/>
      <c r="G5" s="36"/>
      <c r="H5" s="36"/>
      <c r="I5" s="36"/>
      <c r="J5" s="36"/>
      <c r="K5" s="38"/>
    </row>
    <row r="6" spans="1:11" s="1" customFormat="1" ht="8.25" customHeight="1" x14ac:dyDescent="0.6">
      <c r="C6" s="36"/>
      <c r="D6" s="36"/>
      <c r="E6" s="36"/>
      <c r="F6" s="36"/>
      <c r="G6" s="36"/>
      <c r="H6" s="36"/>
      <c r="I6" s="36"/>
      <c r="J6" s="36"/>
      <c r="K6" s="4"/>
    </row>
    <row r="7" spans="1:11" s="1" customFormat="1" ht="12" customHeight="1" x14ac:dyDescent="0.55000000000000004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s="1" customFormat="1" ht="45" x14ac:dyDescent="0.55000000000000004">
      <c r="A8" s="5"/>
      <c r="B8" s="5"/>
      <c r="C8" s="42" t="s">
        <v>3</v>
      </c>
      <c r="D8" s="42"/>
      <c r="E8" s="42"/>
      <c r="F8" s="42"/>
      <c r="G8" s="42"/>
      <c r="H8" s="42"/>
      <c r="I8" s="42"/>
      <c r="J8" s="42"/>
      <c r="K8" s="5"/>
    </row>
    <row r="9" spans="1:11" s="1" customFormat="1" ht="45" x14ac:dyDescent="0.6">
      <c r="A9" s="4"/>
      <c r="B9" s="4"/>
      <c r="C9" s="43" t="s">
        <v>44</v>
      </c>
      <c r="D9" s="43"/>
      <c r="E9" s="43"/>
      <c r="F9" s="43"/>
      <c r="G9" s="43"/>
      <c r="H9" s="43"/>
      <c r="I9" s="43"/>
      <c r="J9" s="43"/>
      <c r="K9" s="4"/>
    </row>
    <row r="10" spans="1:11" s="1" customFormat="1" ht="44.25" x14ac:dyDescent="0.55000000000000004">
      <c r="J10" s="3"/>
    </row>
    <row r="11" spans="1:11" s="1" customFormat="1" ht="72" customHeight="1" x14ac:dyDescent="0.6">
      <c r="A11" s="39" t="s">
        <v>4</v>
      </c>
      <c r="B11" s="39" t="s">
        <v>5</v>
      </c>
      <c r="C11" s="39" t="s">
        <v>6</v>
      </c>
      <c r="D11" s="26" t="s">
        <v>7</v>
      </c>
      <c r="E11" s="48" t="s">
        <v>13</v>
      </c>
      <c r="F11" s="39" t="s">
        <v>8</v>
      </c>
      <c r="G11" s="39" t="s">
        <v>9</v>
      </c>
      <c r="H11" s="46" t="s">
        <v>10</v>
      </c>
      <c r="I11" s="46" t="s">
        <v>11</v>
      </c>
      <c r="J11" s="7"/>
      <c r="K11" s="7"/>
    </row>
    <row r="12" spans="1:11" s="1" customFormat="1" ht="51" customHeight="1" x14ac:dyDescent="0.6">
      <c r="A12" s="40"/>
      <c r="B12" s="40"/>
      <c r="C12" s="40"/>
      <c r="D12" s="28" t="s">
        <v>12</v>
      </c>
      <c r="E12" s="49"/>
      <c r="F12" s="40"/>
      <c r="G12" s="40"/>
      <c r="H12" s="47"/>
      <c r="I12" s="47"/>
      <c r="J12" s="29"/>
      <c r="K12" s="29"/>
    </row>
    <row r="13" spans="1:11" s="7" customFormat="1" ht="78" customHeight="1" x14ac:dyDescent="0.2">
      <c r="A13" s="6">
        <v>1</v>
      </c>
      <c r="B13" s="7">
        <v>19036930</v>
      </c>
      <c r="C13" s="8" t="s">
        <v>18</v>
      </c>
      <c r="D13" s="9" t="s">
        <v>14</v>
      </c>
      <c r="E13" s="27" t="s">
        <v>47</v>
      </c>
      <c r="F13" s="27" t="s">
        <v>46</v>
      </c>
      <c r="G13" s="10">
        <v>1800</v>
      </c>
      <c r="H13" s="10">
        <f>+G13*5%</f>
        <v>90</v>
      </c>
      <c r="I13" s="11">
        <f>+G13-H13</f>
        <v>1710</v>
      </c>
      <c r="J13" s="29"/>
      <c r="K13" s="29"/>
    </row>
    <row r="14" spans="1:11" s="7" customFormat="1" ht="78" customHeight="1" x14ac:dyDescent="0.2">
      <c r="A14" s="6">
        <f>A13+1</f>
        <v>2</v>
      </c>
      <c r="B14" s="7">
        <v>18098827</v>
      </c>
      <c r="C14" s="8" t="s">
        <v>19</v>
      </c>
      <c r="D14" s="9" t="s">
        <v>14</v>
      </c>
      <c r="E14" s="27" t="str">
        <f t="shared" ref="E14:G14" si="0">E13</f>
        <v>040  y  041</v>
      </c>
      <c r="F14" s="27" t="str">
        <f t="shared" si="0"/>
        <v>Mayo</v>
      </c>
      <c r="G14" s="10">
        <f t="shared" si="0"/>
        <v>1800</v>
      </c>
      <c r="H14" s="10">
        <f t="shared" ref="H14:H16" si="1">+G14*5%</f>
        <v>90</v>
      </c>
      <c r="I14" s="11">
        <f t="shared" ref="I14:I16" si="2">+G14-H14</f>
        <v>1710</v>
      </c>
    </row>
    <row r="15" spans="1:11" s="29" customFormat="1" ht="78" customHeight="1" x14ac:dyDescent="0.2">
      <c r="A15" s="6">
        <f t="shared" ref="A15:A34" si="3">A14+1</f>
        <v>3</v>
      </c>
      <c r="B15" s="29">
        <v>6991661</v>
      </c>
      <c r="C15" s="30" t="s">
        <v>36</v>
      </c>
      <c r="D15" s="9" t="s">
        <v>14</v>
      </c>
      <c r="E15" s="31" t="str">
        <f>E13</f>
        <v>040  y  041</v>
      </c>
      <c r="F15" s="31" t="str">
        <f>F13</f>
        <v>Mayo</v>
      </c>
      <c r="G15" s="32">
        <f>G14</f>
        <v>1800</v>
      </c>
      <c r="H15" s="32">
        <f t="shared" si="1"/>
        <v>90</v>
      </c>
      <c r="I15" s="11">
        <f t="shared" si="2"/>
        <v>1710</v>
      </c>
    </row>
    <row r="16" spans="1:11" s="29" customFormat="1" ht="78" customHeight="1" x14ac:dyDescent="0.2">
      <c r="A16" s="6">
        <f t="shared" si="3"/>
        <v>4</v>
      </c>
      <c r="B16" s="29">
        <v>72154977</v>
      </c>
      <c r="C16" s="30" t="s">
        <v>37</v>
      </c>
      <c r="D16" s="9" t="s">
        <v>14</v>
      </c>
      <c r="E16" s="31" t="str">
        <f t="shared" ref="E16:G16" si="4">E15</f>
        <v>040  y  041</v>
      </c>
      <c r="F16" s="31" t="str">
        <f t="shared" si="4"/>
        <v>Mayo</v>
      </c>
      <c r="G16" s="32">
        <f t="shared" si="4"/>
        <v>1800</v>
      </c>
      <c r="H16" s="32">
        <f t="shared" si="1"/>
        <v>90</v>
      </c>
      <c r="I16" s="32">
        <f t="shared" si="2"/>
        <v>1710</v>
      </c>
    </row>
    <row r="17" spans="1:11" s="7" customFormat="1" ht="78" customHeight="1" x14ac:dyDescent="0.2">
      <c r="A17" s="6">
        <f t="shared" si="3"/>
        <v>5</v>
      </c>
      <c r="B17" s="7">
        <v>22651438</v>
      </c>
      <c r="C17" s="8" t="s">
        <v>27</v>
      </c>
      <c r="D17" s="9" t="s">
        <v>14</v>
      </c>
      <c r="E17" s="27" t="str">
        <f>E14</f>
        <v>040  y  041</v>
      </c>
      <c r="F17" s="27" t="str">
        <f>F14</f>
        <v>Mayo</v>
      </c>
      <c r="G17" s="10">
        <f>G14</f>
        <v>1800</v>
      </c>
      <c r="H17" s="10">
        <f t="shared" ref="H17" si="5">+G17*5%</f>
        <v>90</v>
      </c>
      <c r="I17" s="10">
        <f t="shared" ref="I17" si="6">+G17-H17</f>
        <v>1710</v>
      </c>
      <c r="K17" s="6"/>
    </row>
    <row r="18" spans="1:11" s="7" customFormat="1" ht="78" customHeight="1" x14ac:dyDescent="0.2">
      <c r="A18" s="6">
        <f t="shared" si="3"/>
        <v>6</v>
      </c>
      <c r="B18" s="7">
        <v>68655150</v>
      </c>
      <c r="C18" s="8" t="s">
        <v>20</v>
      </c>
      <c r="D18" s="9" t="s">
        <v>14</v>
      </c>
      <c r="E18" s="27" t="str">
        <f>E17</f>
        <v>040  y  041</v>
      </c>
      <c r="F18" s="27" t="str">
        <f>F17</f>
        <v>Mayo</v>
      </c>
      <c r="G18" s="10">
        <f t="shared" ref="G18:G34" si="7">G17</f>
        <v>1800</v>
      </c>
      <c r="H18" s="10">
        <f t="shared" ref="H18:H25" si="8">+G18*5%</f>
        <v>90</v>
      </c>
      <c r="I18" s="11">
        <f t="shared" ref="I18:I25" si="9">+G18-H18</f>
        <v>1710</v>
      </c>
    </row>
    <row r="19" spans="1:11" s="29" customFormat="1" ht="60" customHeight="1" x14ac:dyDescent="0.2">
      <c r="A19" s="6">
        <f t="shared" si="3"/>
        <v>7</v>
      </c>
      <c r="B19" s="29">
        <v>34786023</v>
      </c>
      <c r="C19" s="30" t="s">
        <v>38</v>
      </c>
      <c r="D19" s="9" t="s">
        <v>14</v>
      </c>
      <c r="E19" s="31" t="str">
        <f>E17</f>
        <v>040  y  041</v>
      </c>
      <c r="F19" s="31" t="str">
        <f t="shared" ref="F19" si="10">F18</f>
        <v>Mayo</v>
      </c>
      <c r="G19" s="32">
        <v>1800</v>
      </c>
      <c r="H19" s="32">
        <v>90</v>
      </c>
      <c r="I19" s="11">
        <v>1710</v>
      </c>
    </row>
    <row r="20" spans="1:11" s="7" customFormat="1" ht="78" customHeight="1" x14ac:dyDescent="0.2">
      <c r="A20" s="6">
        <f t="shared" si="3"/>
        <v>8</v>
      </c>
      <c r="B20" s="6">
        <v>31047033</v>
      </c>
      <c r="C20" s="8" t="s">
        <v>21</v>
      </c>
      <c r="D20" s="9" t="s">
        <v>14</v>
      </c>
      <c r="E20" s="27" t="str">
        <f>E17</f>
        <v>040  y  041</v>
      </c>
      <c r="F20" s="27" t="str">
        <f>F17</f>
        <v>Mayo</v>
      </c>
      <c r="G20" s="10">
        <f>G18</f>
        <v>1800</v>
      </c>
      <c r="H20" s="10">
        <f t="shared" si="8"/>
        <v>90</v>
      </c>
      <c r="I20" s="11">
        <f t="shared" si="9"/>
        <v>1710</v>
      </c>
      <c r="K20" s="6"/>
    </row>
    <row r="21" spans="1:11" s="7" customFormat="1" ht="78" customHeight="1" x14ac:dyDescent="0.2">
      <c r="A21" s="6">
        <f t="shared" si="3"/>
        <v>9</v>
      </c>
      <c r="B21" s="6">
        <v>35745649</v>
      </c>
      <c r="C21" s="8" t="s">
        <v>30</v>
      </c>
      <c r="D21" s="9" t="s">
        <v>14</v>
      </c>
      <c r="E21" s="27" t="str">
        <f t="shared" ref="E21" si="11">E20</f>
        <v>040  y  041</v>
      </c>
      <c r="F21" s="27" t="str">
        <f t="shared" ref="F21" si="12">F20</f>
        <v>Mayo</v>
      </c>
      <c r="G21" s="10">
        <f t="shared" si="7"/>
        <v>1800</v>
      </c>
      <c r="H21" s="10">
        <f t="shared" si="8"/>
        <v>90</v>
      </c>
      <c r="I21" s="11">
        <f t="shared" si="9"/>
        <v>1710</v>
      </c>
      <c r="K21" s="6"/>
    </row>
    <row r="22" spans="1:11" s="7" customFormat="1" ht="78" customHeight="1" x14ac:dyDescent="0.2">
      <c r="A22" s="6">
        <f t="shared" si="3"/>
        <v>10</v>
      </c>
      <c r="B22" s="6">
        <v>38793083</v>
      </c>
      <c r="C22" s="8" t="s">
        <v>22</v>
      </c>
      <c r="D22" s="9" t="s">
        <v>14</v>
      </c>
      <c r="E22" s="27" t="str">
        <f t="shared" ref="E22:F25" si="13">E20</f>
        <v>040  y  041</v>
      </c>
      <c r="F22" s="27" t="str">
        <f t="shared" si="13"/>
        <v>Mayo</v>
      </c>
      <c r="G22" s="10">
        <f t="shared" si="7"/>
        <v>1800</v>
      </c>
      <c r="H22" s="10">
        <f t="shared" si="8"/>
        <v>90</v>
      </c>
      <c r="I22" s="11">
        <f t="shared" si="9"/>
        <v>1710</v>
      </c>
      <c r="K22" s="6"/>
    </row>
    <row r="23" spans="1:11" s="7" customFormat="1" ht="78" customHeight="1" x14ac:dyDescent="0.2">
      <c r="A23" s="6">
        <f t="shared" si="3"/>
        <v>11</v>
      </c>
      <c r="B23" s="6">
        <v>22957383</v>
      </c>
      <c r="C23" s="8" t="s">
        <v>28</v>
      </c>
      <c r="D23" s="9" t="s">
        <v>14</v>
      </c>
      <c r="E23" s="27" t="str">
        <f t="shared" si="13"/>
        <v>040  y  041</v>
      </c>
      <c r="F23" s="27" t="str">
        <f t="shared" si="13"/>
        <v>Mayo</v>
      </c>
      <c r="G23" s="10">
        <v>1800</v>
      </c>
      <c r="H23" s="10">
        <f t="shared" ref="H23" si="14">+G23*5%</f>
        <v>90</v>
      </c>
      <c r="I23" s="11">
        <f t="shared" ref="I23" si="15">+G23-H23</f>
        <v>1710</v>
      </c>
      <c r="K23" s="6"/>
    </row>
    <row r="24" spans="1:11" s="7" customFormat="1" ht="78" customHeight="1" x14ac:dyDescent="0.2">
      <c r="A24" s="6">
        <f t="shared" si="3"/>
        <v>12</v>
      </c>
      <c r="B24" s="7">
        <v>38331861</v>
      </c>
      <c r="C24" s="8" t="s">
        <v>31</v>
      </c>
      <c r="D24" s="9" t="s">
        <v>14</v>
      </c>
      <c r="E24" s="27" t="str">
        <f t="shared" si="13"/>
        <v>040  y  041</v>
      </c>
      <c r="F24" s="27" t="str">
        <f t="shared" si="13"/>
        <v>Mayo</v>
      </c>
      <c r="G24" s="10">
        <f>G22</f>
        <v>1800</v>
      </c>
      <c r="H24" s="10">
        <f t="shared" si="8"/>
        <v>90</v>
      </c>
      <c r="I24" s="11">
        <f t="shared" si="9"/>
        <v>1710</v>
      </c>
    </row>
    <row r="25" spans="1:11" s="29" customFormat="1" ht="78" customHeight="1" x14ac:dyDescent="0.2">
      <c r="A25" s="6">
        <f t="shared" si="3"/>
        <v>13</v>
      </c>
      <c r="B25" s="29">
        <v>29605660</v>
      </c>
      <c r="C25" s="30" t="s">
        <v>43</v>
      </c>
      <c r="D25" s="9" t="s">
        <v>14</v>
      </c>
      <c r="E25" s="31" t="str">
        <f t="shared" si="13"/>
        <v>040  y  041</v>
      </c>
      <c r="F25" s="31" t="str">
        <f t="shared" si="13"/>
        <v>Mayo</v>
      </c>
      <c r="G25" s="32">
        <f>G23</f>
        <v>1800</v>
      </c>
      <c r="H25" s="32">
        <f t="shared" si="8"/>
        <v>90</v>
      </c>
      <c r="I25" s="11">
        <f t="shared" si="9"/>
        <v>1710</v>
      </c>
    </row>
    <row r="26" spans="1:11" s="7" customFormat="1" ht="78" customHeight="1" x14ac:dyDescent="0.2">
      <c r="A26" s="6">
        <f t="shared" si="3"/>
        <v>14</v>
      </c>
      <c r="B26" s="29">
        <v>76600629</v>
      </c>
      <c r="C26" s="30" t="s">
        <v>29</v>
      </c>
      <c r="D26" s="9" t="str">
        <f>D24</f>
        <v>Representante Titular</v>
      </c>
      <c r="E26" s="31" t="str">
        <f>E24</f>
        <v>040  y  041</v>
      </c>
      <c r="F26" s="31" t="str">
        <f>F24</f>
        <v>Mayo</v>
      </c>
      <c r="G26" s="10">
        <f>G23</f>
        <v>1800</v>
      </c>
      <c r="H26" s="10">
        <f t="shared" ref="H26:H27" si="16">+G26*5%</f>
        <v>90</v>
      </c>
      <c r="I26" s="11">
        <f t="shared" ref="I26:I27" si="17">+G26-H26</f>
        <v>1710</v>
      </c>
      <c r="J26" s="29"/>
      <c r="K26" s="29"/>
    </row>
    <row r="27" spans="1:11" s="29" customFormat="1" ht="78" customHeight="1" x14ac:dyDescent="0.2">
      <c r="A27" s="6">
        <f t="shared" si="3"/>
        <v>15</v>
      </c>
      <c r="B27" s="29" t="s">
        <v>39</v>
      </c>
      <c r="C27" s="30" t="s">
        <v>40</v>
      </c>
      <c r="D27" s="9" t="s">
        <v>14</v>
      </c>
      <c r="E27" s="31" t="str">
        <f>E26</f>
        <v>040  y  041</v>
      </c>
      <c r="F27" s="31" t="str">
        <f>F26</f>
        <v>Mayo</v>
      </c>
      <c r="G27" s="32">
        <f>G24</f>
        <v>1800</v>
      </c>
      <c r="H27" s="32">
        <f t="shared" si="16"/>
        <v>90</v>
      </c>
      <c r="I27" s="11">
        <f t="shared" si="17"/>
        <v>1710</v>
      </c>
    </row>
    <row r="28" spans="1:11" s="7" customFormat="1" ht="78" customHeight="1" x14ac:dyDescent="0.2">
      <c r="A28" s="6">
        <f t="shared" si="3"/>
        <v>16</v>
      </c>
      <c r="B28" s="7">
        <v>61091944</v>
      </c>
      <c r="C28" s="8" t="s">
        <v>23</v>
      </c>
      <c r="D28" s="9" t="s">
        <v>14</v>
      </c>
      <c r="E28" s="27" t="str">
        <f>E26</f>
        <v>040  y  041</v>
      </c>
      <c r="F28" s="27" t="str">
        <f>F26</f>
        <v>Mayo</v>
      </c>
      <c r="G28" s="10">
        <f>G26</f>
        <v>1800</v>
      </c>
      <c r="H28" s="10">
        <f t="shared" ref="H28:H32" si="18">+G28*5%</f>
        <v>90</v>
      </c>
      <c r="I28" s="11">
        <f t="shared" ref="I28:I32" si="19">+G28-H28</f>
        <v>1710</v>
      </c>
    </row>
    <row r="29" spans="1:11" s="7" customFormat="1" ht="78" customHeight="1" x14ac:dyDescent="0.2">
      <c r="A29" s="6">
        <f t="shared" si="3"/>
        <v>17</v>
      </c>
      <c r="B29" s="7">
        <v>25724886</v>
      </c>
      <c r="C29" s="8" t="s">
        <v>24</v>
      </c>
      <c r="D29" s="9" t="s">
        <v>14</v>
      </c>
      <c r="E29" s="27" t="str">
        <f t="shared" ref="E29:G34" si="20">E28</f>
        <v>040  y  041</v>
      </c>
      <c r="F29" s="27" t="str">
        <f t="shared" si="20"/>
        <v>Mayo</v>
      </c>
      <c r="G29" s="10">
        <f>G28</f>
        <v>1800</v>
      </c>
      <c r="H29" s="10">
        <f t="shared" si="18"/>
        <v>90</v>
      </c>
      <c r="I29" s="11">
        <f t="shared" si="19"/>
        <v>1710</v>
      </c>
    </row>
    <row r="30" spans="1:11" s="29" customFormat="1" ht="78" customHeight="1" x14ac:dyDescent="0.2">
      <c r="A30" s="6">
        <f t="shared" si="3"/>
        <v>18</v>
      </c>
      <c r="B30" s="29">
        <v>95741623</v>
      </c>
      <c r="C30" s="30" t="s">
        <v>35</v>
      </c>
      <c r="D30" s="9" t="s">
        <v>14</v>
      </c>
      <c r="E30" s="31" t="str">
        <f t="shared" si="20"/>
        <v>040  y  041</v>
      </c>
      <c r="F30" s="31" t="str">
        <f t="shared" si="20"/>
        <v>Mayo</v>
      </c>
      <c r="G30" s="32">
        <f t="shared" si="20"/>
        <v>1800</v>
      </c>
      <c r="H30" s="32">
        <f t="shared" si="18"/>
        <v>90</v>
      </c>
      <c r="I30" s="11">
        <f t="shared" si="19"/>
        <v>1710</v>
      </c>
    </row>
    <row r="31" spans="1:11" s="7" customFormat="1" ht="78" customHeight="1" x14ac:dyDescent="0.2">
      <c r="A31" s="6">
        <f t="shared" si="3"/>
        <v>19</v>
      </c>
      <c r="B31" s="7">
        <v>35120746</v>
      </c>
      <c r="C31" s="8" t="s">
        <v>25</v>
      </c>
      <c r="D31" s="9" t="s">
        <v>14</v>
      </c>
      <c r="E31" s="27" t="str">
        <f>E29</f>
        <v>040  y  041</v>
      </c>
      <c r="F31" s="27" t="str">
        <f>F29</f>
        <v>Mayo</v>
      </c>
      <c r="G31" s="10">
        <f>G28</f>
        <v>1800</v>
      </c>
      <c r="H31" s="10">
        <f t="shared" si="18"/>
        <v>90</v>
      </c>
      <c r="I31" s="11">
        <f t="shared" si="19"/>
        <v>1710</v>
      </c>
    </row>
    <row r="32" spans="1:11" s="29" customFormat="1" ht="78" customHeight="1" x14ac:dyDescent="0.2">
      <c r="A32" s="6">
        <f t="shared" si="3"/>
        <v>20</v>
      </c>
      <c r="B32" s="29">
        <v>12812048</v>
      </c>
      <c r="C32" s="30" t="s">
        <v>41</v>
      </c>
      <c r="D32" s="9" t="str">
        <f>D31</f>
        <v>Representante Titular</v>
      </c>
      <c r="E32" s="31" t="str">
        <f t="shared" ref="E32:G32" si="21">E31</f>
        <v>040  y  041</v>
      </c>
      <c r="F32" s="31" t="str">
        <f t="shared" si="21"/>
        <v>Mayo</v>
      </c>
      <c r="G32" s="32">
        <f t="shared" si="21"/>
        <v>1800</v>
      </c>
      <c r="H32" s="32">
        <f t="shared" si="18"/>
        <v>90</v>
      </c>
      <c r="I32" s="11">
        <f t="shared" si="19"/>
        <v>1710</v>
      </c>
    </row>
    <row r="33" spans="1:15" s="29" customFormat="1" ht="78" customHeight="1" x14ac:dyDescent="0.2">
      <c r="A33" s="6">
        <f t="shared" si="3"/>
        <v>21</v>
      </c>
      <c r="B33" s="29">
        <v>35331232</v>
      </c>
      <c r="C33" s="30" t="s">
        <v>32</v>
      </c>
      <c r="D33" s="9" t="s">
        <v>14</v>
      </c>
      <c r="E33" s="27" t="str">
        <f>E31</f>
        <v>040  y  041</v>
      </c>
      <c r="F33" s="27" t="str">
        <f>F31</f>
        <v>Mayo</v>
      </c>
      <c r="G33" s="10">
        <f>G31</f>
        <v>1800</v>
      </c>
      <c r="H33" s="10">
        <f t="shared" ref="H33:H34" si="22">+G33*5%</f>
        <v>90</v>
      </c>
      <c r="I33" s="11">
        <f t="shared" ref="I33:I34" si="23">+G33-H33</f>
        <v>1710</v>
      </c>
    </row>
    <row r="34" spans="1:15" s="7" customFormat="1" ht="78" customHeight="1" thickBot="1" x14ac:dyDescent="0.25">
      <c r="A34" s="6">
        <f t="shared" si="3"/>
        <v>22</v>
      </c>
      <c r="B34" s="7">
        <v>49560174</v>
      </c>
      <c r="C34" s="8" t="s">
        <v>26</v>
      </c>
      <c r="D34" s="9" t="s">
        <v>14</v>
      </c>
      <c r="E34" s="27" t="str">
        <f t="shared" si="20"/>
        <v>040  y  041</v>
      </c>
      <c r="F34" s="27" t="str">
        <f t="shared" si="20"/>
        <v>Mayo</v>
      </c>
      <c r="G34" s="10">
        <f t="shared" si="7"/>
        <v>1800</v>
      </c>
      <c r="H34" s="10">
        <f t="shared" si="22"/>
        <v>90</v>
      </c>
      <c r="I34" s="11">
        <f t="shared" si="23"/>
        <v>1710</v>
      </c>
    </row>
    <row r="35" spans="1:15" s="12" customFormat="1" ht="45.75" thickBot="1" x14ac:dyDescent="0.65">
      <c r="A35" s="13"/>
      <c r="B35" s="14"/>
      <c r="C35" s="43" t="s">
        <v>15</v>
      </c>
      <c r="D35" s="43"/>
      <c r="E35" s="43"/>
      <c r="F35" s="15"/>
      <c r="G35" s="16">
        <f>SUM(G13:G34)</f>
        <v>39600</v>
      </c>
      <c r="H35" s="16">
        <f>SUM(H13:H34)</f>
        <v>1980</v>
      </c>
      <c r="I35" s="16">
        <f>SUM(I13:I34)</f>
        <v>37620</v>
      </c>
      <c r="J35" s="17"/>
      <c r="K35" s="13"/>
      <c r="L35" s="13"/>
      <c r="M35" s="13"/>
      <c r="N35" s="13"/>
      <c r="O35" s="13"/>
    </row>
    <row r="36" spans="1:15" s="12" customFormat="1" ht="45.75" thickTop="1" x14ac:dyDescent="0.6">
      <c r="A36" s="13"/>
      <c r="B36" s="14"/>
      <c r="C36" s="15"/>
      <c r="D36" s="15"/>
      <c r="E36" s="15"/>
      <c r="F36" s="15"/>
      <c r="G36" s="18"/>
      <c r="H36" s="18"/>
      <c r="I36" s="18"/>
      <c r="J36" s="17"/>
      <c r="K36" s="13"/>
      <c r="L36" s="13"/>
      <c r="M36" s="13"/>
      <c r="N36" s="13"/>
      <c r="O36" s="13"/>
    </row>
    <row r="37" spans="1:15" ht="45" x14ac:dyDescent="0.6">
      <c r="A37" s="19"/>
      <c r="B37" s="45" t="s">
        <v>42</v>
      </c>
      <c r="C37" s="45"/>
      <c r="D37" s="45"/>
      <c r="E37" s="45"/>
      <c r="F37" s="45"/>
      <c r="G37" s="45"/>
      <c r="H37" s="45"/>
      <c r="I37" s="45"/>
      <c r="J37" s="45"/>
      <c r="K37" s="45"/>
      <c r="L37" s="1"/>
      <c r="M37" s="1"/>
      <c r="N37" s="1"/>
      <c r="O37" s="1"/>
    </row>
    <row r="38" spans="1:15" ht="81" customHeight="1" x14ac:dyDescent="0.6">
      <c r="A38" s="19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</row>
    <row r="39" spans="1:15" ht="12.75" customHeight="1" x14ac:dyDescent="0.6">
      <c r="A39" s="19"/>
      <c r="B39" s="19"/>
      <c r="C39" s="21"/>
      <c r="D39" s="21"/>
      <c r="E39" s="21"/>
      <c r="F39" s="21"/>
      <c r="G39" s="21"/>
      <c r="H39" s="21"/>
      <c r="I39" s="21"/>
      <c r="J39" s="22"/>
      <c r="K39" s="21"/>
      <c r="L39" s="1"/>
      <c r="M39" s="1"/>
      <c r="N39" s="1"/>
      <c r="O39" s="1"/>
    </row>
    <row r="40" spans="1:15" ht="48" customHeight="1" x14ac:dyDescent="0.6">
      <c r="B40" s="1"/>
      <c r="C40" s="13" t="s">
        <v>51</v>
      </c>
      <c r="D40" s="1"/>
      <c r="E40" s="23"/>
      <c r="F40" s="23"/>
      <c r="G40" s="23"/>
      <c r="H40" s="23"/>
      <c r="I40" s="23"/>
      <c r="J40" s="24"/>
      <c r="K40" s="1"/>
      <c r="L40" s="1"/>
      <c r="M40" s="1"/>
      <c r="N40" s="1"/>
      <c r="O40" s="1"/>
    </row>
    <row r="41" spans="1:15" ht="12" customHeight="1" x14ac:dyDescent="0.6">
      <c r="B41" s="1"/>
      <c r="C41" s="13"/>
      <c r="D41" s="1"/>
      <c r="E41" s="23"/>
      <c r="F41" s="23"/>
      <c r="G41" s="23"/>
      <c r="H41" s="23"/>
      <c r="I41" s="23"/>
      <c r="J41" s="24"/>
      <c r="K41" s="1"/>
      <c r="L41" s="1"/>
      <c r="M41" s="1"/>
      <c r="N41" s="1"/>
      <c r="O41" s="1"/>
    </row>
    <row r="42" spans="1:15" ht="45" x14ac:dyDescent="0.6">
      <c r="B42" s="1"/>
      <c r="C42" s="12" t="s">
        <v>33</v>
      </c>
      <c r="D42" s="12"/>
      <c r="E42" s="12"/>
      <c r="G42" s="2"/>
      <c r="J42" s="33"/>
      <c r="L42" s="1"/>
      <c r="M42" s="1"/>
      <c r="N42" s="1"/>
      <c r="O42" s="1"/>
    </row>
    <row r="43" spans="1:15" ht="45" x14ac:dyDescent="0.6">
      <c r="B43" s="1"/>
      <c r="C43" s="12" t="s">
        <v>48</v>
      </c>
      <c r="G43" s="2"/>
      <c r="J43" s="33"/>
      <c r="L43" s="1"/>
      <c r="M43" s="1"/>
      <c r="N43" s="1"/>
      <c r="O43" s="1"/>
    </row>
    <row r="44" spans="1:15" ht="45" x14ac:dyDescent="0.6">
      <c r="B44" s="1"/>
      <c r="C44" s="12"/>
      <c r="G44" s="2"/>
      <c r="J44" s="33"/>
      <c r="L44" s="1"/>
      <c r="M44" s="1"/>
      <c r="N44" s="1"/>
      <c r="O44" s="1"/>
    </row>
    <row r="45" spans="1:15" ht="45" x14ac:dyDescent="0.6">
      <c r="B45" s="1"/>
      <c r="C45" s="12"/>
      <c r="G45" s="2"/>
      <c r="J45" s="33"/>
      <c r="L45" s="1"/>
      <c r="M45" s="1"/>
      <c r="N45" s="1"/>
      <c r="O45" s="1"/>
    </row>
    <row r="46" spans="1:15" ht="45" x14ac:dyDescent="0.6">
      <c r="B46" s="1"/>
      <c r="C46" s="12"/>
      <c r="G46" s="2"/>
      <c r="J46" s="33"/>
      <c r="L46" s="1"/>
      <c r="M46" s="1"/>
      <c r="N46" s="1"/>
      <c r="O46" s="1"/>
    </row>
    <row r="47" spans="1:15" ht="45" x14ac:dyDescent="0.6">
      <c r="B47" s="1"/>
      <c r="C47" s="12"/>
      <c r="G47" s="2"/>
      <c r="J47" s="33"/>
      <c r="L47" s="1"/>
      <c r="M47" s="1"/>
      <c r="N47" s="1"/>
      <c r="O47" s="1"/>
    </row>
    <row r="48" spans="1:15" ht="57.75" customHeight="1" x14ac:dyDescent="0.6">
      <c r="B48" s="1"/>
      <c r="C48" s="12"/>
      <c r="G48" s="2"/>
      <c r="J48" s="33"/>
      <c r="L48" s="1"/>
      <c r="M48" s="1"/>
      <c r="N48" s="1"/>
      <c r="O48" s="1"/>
    </row>
    <row r="49" spans="2:15" ht="60" customHeight="1" x14ac:dyDescent="0.6">
      <c r="B49" s="1"/>
      <c r="C49" s="34" t="s">
        <v>34</v>
      </c>
      <c r="D49" s="34"/>
      <c r="E49" s="12"/>
      <c r="F49" s="12"/>
      <c r="G49" s="12"/>
      <c r="H49" s="44" t="s">
        <v>49</v>
      </c>
      <c r="I49" s="44"/>
      <c r="J49" s="44"/>
      <c r="K49" s="44"/>
      <c r="L49" s="1"/>
      <c r="M49" s="1"/>
      <c r="N49" s="1"/>
      <c r="O49" s="1"/>
    </row>
    <row r="50" spans="2:15" ht="45" customHeight="1" x14ac:dyDescent="0.6">
      <c r="B50" s="1"/>
      <c r="C50" s="34" t="s">
        <v>16</v>
      </c>
      <c r="D50" s="34" t="s">
        <v>17</v>
      </c>
      <c r="E50" s="35"/>
      <c r="F50" s="33"/>
      <c r="G50" s="33"/>
      <c r="H50" s="44" t="s">
        <v>50</v>
      </c>
      <c r="I50" s="44"/>
      <c r="J50" s="44"/>
      <c r="K50" s="44"/>
      <c r="L50" s="1"/>
      <c r="M50" s="1"/>
      <c r="N50" s="1"/>
      <c r="O50" s="1"/>
    </row>
    <row r="51" spans="2:15" ht="11.25" customHeight="1" x14ac:dyDescent="0.6">
      <c r="B51" s="1"/>
      <c r="C51" s="25"/>
      <c r="D51" s="25"/>
      <c r="E51" s="24"/>
      <c r="F51" s="24"/>
      <c r="G51" s="24"/>
      <c r="H51" s="25"/>
      <c r="I51" s="25"/>
      <c r="K51" s="1"/>
      <c r="L51" s="1"/>
      <c r="M51" s="1"/>
      <c r="N51" s="1"/>
      <c r="O51" s="1"/>
    </row>
    <row r="52" spans="2:15" ht="11.25" customHeight="1" x14ac:dyDescent="0.6">
      <c r="B52" s="1"/>
      <c r="C52" s="25"/>
      <c r="D52" s="25"/>
      <c r="E52" s="24"/>
      <c r="F52" s="24"/>
      <c r="G52" s="24"/>
      <c r="H52" s="25"/>
      <c r="I52" s="25"/>
      <c r="K52" s="1"/>
      <c r="L52" s="1"/>
      <c r="M52" s="1"/>
      <c r="N52" s="1"/>
      <c r="O52" s="1"/>
    </row>
    <row r="53" spans="2:15" ht="11.25" customHeight="1" x14ac:dyDescent="0.6">
      <c r="B53" s="1"/>
      <c r="C53" s="25"/>
      <c r="D53" s="25"/>
      <c r="E53" s="24"/>
      <c r="F53" s="24"/>
      <c r="G53" s="24"/>
      <c r="H53" s="25"/>
      <c r="I53" s="25"/>
      <c r="K53" s="1"/>
      <c r="L53" s="1"/>
      <c r="M53" s="1"/>
      <c r="N53" s="1"/>
      <c r="O53" s="1"/>
    </row>
  </sheetData>
  <sheetProtection selectLockedCells="1" selectUnlockedCells="1"/>
  <autoFilter ref="J1:J53" xr:uid="{00000000-0009-0000-0000-000002000000}"/>
  <mergeCells count="21">
    <mergeCell ref="C35:E35"/>
    <mergeCell ref="H49:K49"/>
    <mergeCell ref="H50:K50"/>
    <mergeCell ref="B37:K37"/>
    <mergeCell ref="G11:G12"/>
    <mergeCell ref="H11:H12"/>
    <mergeCell ref="I11:I12"/>
    <mergeCell ref="E11:E12"/>
    <mergeCell ref="A11:A12"/>
    <mergeCell ref="B11:B12"/>
    <mergeCell ref="C11:C12"/>
    <mergeCell ref="C6:J6"/>
    <mergeCell ref="A7:K7"/>
    <mergeCell ref="C8:J8"/>
    <mergeCell ref="C9:J9"/>
    <mergeCell ref="F11:F12"/>
    <mergeCell ref="C2:J2"/>
    <mergeCell ref="C3:J3"/>
    <mergeCell ref="K3:K5"/>
    <mergeCell ref="C4:J4"/>
    <mergeCell ref="C5:J5"/>
  </mergeCells>
  <phoneticPr fontId="5" type="noConversion"/>
  <printOptions horizontalCentered="1"/>
  <pageMargins left="0.17" right="0.23622047244094491" top="0.35433070866141736" bottom="0.35433070866141736" header="0.31496062992125984" footer="0.31496062992125984"/>
  <pageSetup scale="20" firstPageNumber="0" orientation="landscape" r:id="rId1"/>
  <headerFooter scaleWithDoc="0"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CS R-061</vt:lpstr>
      <vt:lpstr>'DIETA CS R-061'!Área_de_impresión</vt:lpstr>
      <vt:lpstr>'DIETA CS R-061'!Excel_BuiltIn_Print_Titles_1_1</vt:lpstr>
      <vt:lpstr>'DIETA CS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2026-06-11T14:20:30Z</cp:lastPrinted>
  <dcterms:created xsi:type="dcterms:W3CDTF">2023-11-13T22:52:56Z</dcterms:created>
  <dcterms:modified xsi:type="dcterms:W3CDTF">2026-07-06T22:00:54Z</dcterms:modified>
</cp:coreProperties>
</file>