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13_ncr:1_{99F412F9-1528-4835-8CBB-0FF5C5E77B10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R-061'!$J$1:$J$48</definedName>
    <definedName name="_xlnm.Print_Area" localSheetId="0">'DIETA CL R-061'!$A$1:$K$45</definedName>
    <definedName name="Excel_BuiltIn_Print_Titles_1_1" localSheetId="0">'DIETA CL R-061'!$A$2:$IO$9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1" l="1"/>
  <c r="I18" i="1" s="1"/>
  <c r="F13" i="1" l="1"/>
  <c r="F14" i="1" s="1"/>
  <c r="F15" i="1" s="1"/>
  <c r="F16" i="1" s="1"/>
  <c r="F17" i="1" s="1"/>
  <c r="F18" i="1" s="1"/>
  <c r="F24" i="1"/>
  <c r="F25" i="1" s="1"/>
  <c r="F26" i="1" s="1"/>
  <c r="F27" i="1" s="1"/>
  <c r="F28" i="1" s="1"/>
  <c r="E24" i="1"/>
  <c r="E25" i="1" s="1"/>
  <c r="E26" i="1" s="1"/>
  <c r="E27" i="1" s="1"/>
  <c r="E28" i="1" s="1"/>
  <c r="G29" i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9" i="1" l="1"/>
  <c r="I29" i="1"/>
  <c r="A13" i="1" l="1"/>
  <c r="A14" i="1" s="1"/>
  <c r="A15" i="1" s="1"/>
  <c r="A16" i="1" s="1"/>
  <c r="A17" i="1" s="1"/>
  <c r="A18" i="1" s="1"/>
  <c r="A23" i="1" s="1"/>
  <c r="G13" i="1" l="1"/>
  <c r="H12" i="1"/>
  <c r="E13" i="1"/>
  <c r="E14" i="1" s="1"/>
  <c r="E15" i="1" s="1"/>
  <c r="E16" i="1" s="1"/>
  <c r="E17" i="1" s="1"/>
  <c r="E18" i="1" s="1"/>
  <c r="G14" i="1" l="1"/>
  <c r="G15" i="1" s="1"/>
  <c r="H14" i="1"/>
  <c r="I12" i="1"/>
  <c r="H13" i="1"/>
  <c r="I13" i="1" s="1"/>
  <c r="H15" i="1" l="1"/>
  <c r="I15" i="1" s="1"/>
  <c r="G16" i="1"/>
  <c r="I14" i="1"/>
  <c r="G17" i="1" l="1"/>
  <c r="H16" i="1"/>
  <c r="I16" i="1" l="1"/>
  <c r="H17" i="1"/>
  <c r="G19" i="1"/>
  <c r="H19" i="1" l="1"/>
  <c r="I17" i="1"/>
  <c r="I19" i="1" l="1"/>
  <c r="G31" i="1" l="1"/>
  <c r="H31" i="1" l="1"/>
  <c r="I31" i="1" l="1"/>
  <c r="A24" i="1" l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<sst xmlns="http://schemas.openxmlformats.org/spreadsheetml/2006/main" count="58" uniqueCount="51">
  <si>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</si>
  <si>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</si>
  <si>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</si>
  <si>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</si>
  <si>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</si>
  <si>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</si>
  <si>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</si>
  <si>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</si>
  <si>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</si>
  <si>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</si>
  <si>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</si>
  <si>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</si>
  <si>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</si>
  <si>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</si>
  <si>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COMUNIDAD LINGÜÍSTICA  ACHI</t>
  </si>
  <si>
    <t>Presidente</t>
  </si>
  <si>
    <t>Vice-Presidente</t>
  </si>
  <si>
    <t>Secretario</t>
  </si>
  <si>
    <t>Tesorero</t>
  </si>
  <si>
    <t>José Arturo Calo Ortíz</t>
  </si>
  <si>
    <t>Vocal I</t>
  </si>
  <si>
    <t>Vocal II</t>
  </si>
  <si>
    <t>Vocal III</t>
  </si>
  <si>
    <t>01-00-000-001-000-061-1503-11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</si>
  <si>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</si>
  <si>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</si>
  <si>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</si>
  <si>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</si>
  <si>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</si>
  <si>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</si>
  <si>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</si>
  <si>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Rosa Amanda Pérez Toj</t>
  </si>
  <si>
    <t>Marvin Higinio Teletor Rosales</t>
  </si>
  <si>
    <t>Nery Baltazar Cuxum Mendoza</t>
  </si>
  <si>
    <t>Angel Santiago de Leon Iboy</t>
  </si>
  <si>
    <t>LIC. JULIÁN LÓPEZ MÉNDEZ</t>
  </si>
  <si>
    <t>Ingrid Lucía Toj Morente</t>
  </si>
  <si>
    <t>COMUNIDAD LINGÜÍSTICA  KAQCHIKEL</t>
  </si>
  <si>
    <t>Jaquelyn Alexandra Alacán Quino</t>
  </si>
  <si>
    <t>Raineiro Felix Camey Huz</t>
  </si>
  <si>
    <t>Ana Teresa Ajquejay Batz</t>
  </si>
  <si>
    <t>Roselia Ixcabán Canux Quilá de Xicay</t>
  </si>
  <si>
    <t>Carlos Alexander Mucía Ixén</t>
  </si>
  <si>
    <t>Sergio Miguel López Pablo</t>
  </si>
  <si>
    <t>01-00-000-001-000-061-0406-11</t>
  </si>
  <si>
    <t>GUATEMALA, JULIO 2026</t>
  </si>
  <si>
    <t>R.-061      
034-2026</t>
  </si>
  <si>
    <t>Periodo: Julio 2026</t>
  </si>
  <si>
    <t>Manuel de Jesús Solomán Pérez</t>
  </si>
  <si>
    <t>Julio</t>
  </si>
  <si>
    <t xml:space="preserve">LA PRESENTE PLANILLA DE PAGO DE DIETAS A JUNTAS DIRECTIVAS DE LAS COMUNIDADES LINGÜÍSTICAS, ASCIENDE A LA CANTIDAD DE: ONCE MIL SETECIENTOS QUETZALES CON 00/100.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</si>
</sst>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82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4" fontId="6" fillId="0" borderId="0" xfId="2" applyFont="1" applyFill="1" applyBorder="1" applyAlignment="1" applyProtection="1">
      <alignment horizontal="center" vertic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5" fontId="7" fillId="0" borderId="5" xfId="0" applyNumberFormat="1" applyFont="1" applyFill="1" applyBorder="1" applyAlignment="1">
      <alignment horizontal="center"/>
    </xf>
    <xf numFmtId="17" fontId="6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R48"/>
  <sheetViews>
    <sheetView showGridLines="0" tabSelected="1" view="pageBreakPreview" zoomScale="55" zoomScaleNormal="55" zoomScaleSheetLayoutView="55" zoomScalePageLayoutView="80" workbookViewId="0">
      <selection activeCell="K17" sqref="K17"/>
    </sheetView>
  </sheetViews>
  <sheetFormatPr baseColWidth="10" defaultRowHeight="11.25" customHeight="1" x14ac:dyDescent="0.35"/>
  <cols>
    <col min="1" max="1" width="8.5703125" style="10" bestFit="1" customWidth="1"/>
    <col min="2" max="2" width="12.85546875" style="10" bestFit="1" customWidth="1"/>
    <col min="3" max="3" width="50.85546875" style="6" customWidth="1"/>
    <col min="4" max="4" width="16.7109375" style="10" customWidth="1"/>
    <col min="5" max="5" width="16.5703125" style="10" customWidth="1"/>
    <col min="6" max="6" width="21" style="47" customWidth="1"/>
    <col min="7" max="7" width="19.42578125" style="6" customWidth="1"/>
    <col min="8" max="8" width="16.28515625" style="10" customWidth="1"/>
    <col min="9" max="9" width="17.42578125" style="10" customWidth="1"/>
    <col min="10" max="10" width="16.140625" style="42" customWidth="1"/>
    <col min="11" max="11" width="20.42578125" style="10" customWidth="1"/>
    <col min="12" max="16384" width="11.42578125" style="46"/>
  </cols>
  <sheetData>
    <row r="1" spans="1:11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1" s="1" customFormat="1" ht="20.25" x14ac:dyDescent="0.3">
      <c r="C2" s="68" t="s">
        <v>0</v>
      </c>
      <c r="D2" s="68"/>
      <c r="E2" s="68"/>
      <c r="F2" s="68"/>
      <c r="G2" s="68"/>
      <c r="H2" s="68"/>
      <c r="I2" s="68"/>
      <c r="J2" s="68"/>
      <c r="K2" s="69" t="s">
        <v>46</v>
      </c>
    </row>
    <row r="3" spans="1:11" s="1" customFormat="1" ht="20.25" x14ac:dyDescent="0.3">
      <c r="B3" s="4"/>
      <c r="C3" s="68" t="s">
        <v>1</v>
      </c>
      <c r="D3" s="68"/>
      <c r="E3" s="68"/>
      <c r="F3" s="68"/>
      <c r="G3" s="68"/>
      <c r="H3" s="68"/>
      <c r="I3" s="68"/>
      <c r="J3" s="68"/>
      <c r="K3" s="69"/>
    </row>
    <row r="4" spans="1:11" s="1" customFormat="1" ht="20.25" x14ac:dyDescent="0.3">
      <c r="C4" s="70" t="s">
        <v>2</v>
      </c>
      <c r="D4" s="70"/>
      <c r="E4" s="70"/>
      <c r="F4" s="70"/>
      <c r="G4" s="70"/>
      <c r="H4" s="70"/>
      <c r="I4" s="70"/>
      <c r="J4" s="70"/>
      <c r="K4" s="69"/>
    </row>
    <row r="5" spans="1:11" s="1" customFormat="1" ht="20.25" x14ac:dyDescent="0.3">
      <c r="A5" s="5"/>
      <c r="B5" s="5"/>
      <c r="C5" s="79" t="s">
        <v>3</v>
      </c>
      <c r="D5" s="79"/>
      <c r="E5" s="79"/>
      <c r="F5" s="79"/>
      <c r="G5" s="79"/>
      <c r="H5" s="79"/>
      <c r="I5" s="79"/>
      <c r="J5" s="79"/>
      <c r="K5" s="5"/>
    </row>
    <row r="6" spans="1:11" s="1" customFormat="1" ht="20.25" x14ac:dyDescent="0.3">
      <c r="A6" s="4"/>
      <c r="B6" s="4"/>
      <c r="C6" s="72" t="s">
        <v>47</v>
      </c>
      <c r="D6" s="72"/>
      <c r="E6" s="72"/>
      <c r="F6" s="72"/>
      <c r="G6" s="72"/>
      <c r="H6" s="72"/>
      <c r="I6" s="72"/>
      <c r="J6" s="72"/>
      <c r="K6" s="4"/>
    </row>
    <row r="7" spans="1:11" s="1" customFormat="1" ht="17.25" customHeight="1" x14ac:dyDescent="0.3">
      <c r="J7" s="3"/>
    </row>
    <row r="8" spans="1:11" s="1" customFormat="1" ht="26.25" customHeight="1" x14ac:dyDescent="0.3">
      <c r="A8" s="73" t="s">
        <v>4</v>
      </c>
      <c r="B8" s="73" t="s">
        <v>5</v>
      </c>
      <c r="C8" s="73" t="s">
        <v>6</v>
      </c>
      <c r="D8" s="54" t="s">
        <v>7</v>
      </c>
      <c r="E8" s="80" t="s">
        <v>13</v>
      </c>
      <c r="F8" s="73" t="s">
        <v>8</v>
      </c>
      <c r="G8" s="73" t="s">
        <v>9</v>
      </c>
      <c r="H8" s="75" t="s">
        <v>10</v>
      </c>
      <c r="I8" s="77" t="s">
        <v>11</v>
      </c>
      <c r="J8" s="11"/>
      <c r="K8" s="11"/>
    </row>
    <row r="9" spans="1:11" s="1" customFormat="1" ht="20.25" x14ac:dyDescent="0.3">
      <c r="A9" s="74"/>
      <c r="B9" s="74"/>
      <c r="C9" s="74"/>
      <c r="D9" s="53" t="s">
        <v>12</v>
      </c>
      <c r="E9" s="81"/>
      <c r="F9" s="74"/>
      <c r="G9" s="74"/>
      <c r="H9" s="76"/>
      <c r="I9" s="78"/>
      <c r="J9" s="19"/>
      <c r="K9" s="8"/>
    </row>
    <row r="10" spans="1:11" s="1" customFormat="1" ht="15.75" customHeight="1" x14ac:dyDescent="0.3">
      <c r="A10" s="50"/>
      <c r="B10" s="50"/>
      <c r="C10" s="50"/>
      <c r="D10" s="49"/>
      <c r="E10" s="51"/>
      <c r="F10" s="50"/>
      <c r="G10" s="50"/>
      <c r="H10" s="48"/>
      <c r="I10" s="52"/>
      <c r="J10" s="19"/>
      <c r="K10" s="8"/>
    </row>
    <row r="11" spans="1:11" s="6" customFormat="1" ht="15.75" x14ac:dyDescent="0.25">
      <c r="A11" s="7"/>
      <c r="B11" s="8"/>
      <c r="C11" s="18" t="s">
        <v>14</v>
      </c>
      <c r="D11" s="8"/>
      <c r="E11" s="8"/>
      <c r="F11" s="8"/>
      <c r="G11" s="7"/>
      <c r="H11" s="7"/>
      <c r="I11" s="7"/>
      <c r="J11" s="19"/>
      <c r="K11" s="19"/>
    </row>
    <row r="12" spans="1:11" s="10" customFormat="1" ht="15" x14ac:dyDescent="0.2">
      <c r="A12" s="19">
        <v>1</v>
      </c>
      <c r="B12" s="11">
        <v>19036930</v>
      </c>
      <c r="C12" s="56" t="s">
        <v>34</v>
      </c>
      <c r="D12" s="13" t="s">
        <v>15</v>
      </c>
      <c r="E12" s="19">
        <v>9725</v>
      </c>
      <c r="F12" s="19" t="s">
        <v>49</v>
      </c>
      <c r="G12" s="63">
        <v>900</v>
      </c>
      <c r="H12" s="63">
        <f>G12*0.05</f>
        <v>45</v>
      </c>
      <c r="I12" s="63">
        <f>+G12-H12</f>
        <v>855</v>
      </c>
      <c r="J12" s="11"/>
      <c r="K12" s="11"/>
    </row>
    <row r="13" spans="1:11" s="6" customFormat="1" ht="15.75" customHeight="1" x14ac:dyDescent="0.2">
      <c r="A13" s="19">
        <f t="shared" ref="A13:A18" si="0">A12+1</f>
        <v>2</v>
      </c>
      <c r="B13" s="8">
        <v>11455713</v>
      </c>
      <c r="C13" s="12" t="s">
        <v>31</v>
      </c>
      <c r="D13" s="8" t="s">
        <v>16</v>
      </c>
      <c r="E13" s="8">
        <f t="shared" ref="E13:G15" si="1">E12</f>
        <v>9725</v>
      </c>
      <c r="F13" s="8" t="str">
        <f>F12</f>
        <v>Julio</v>
      </c>
      <c r="G13" s="63">
        <f>G12</f>
        <v>900</v>
      </c>
      <c r="H13" s="63">
        <f t="shared" ref="H13:H16" si="2">G13*0.05</f>
        <v>45</v>
      </c>
      <c r="I13" s="63">
        <f t="shared" ref="I13:I18" si="3">+G13-H13</f>
        <v>855</v>
      </c>
      <c r="J13" s="19"/>
      <c r="K13" s="8"/>
    </row>
    <row r="14" spans="1:11" s="6" customFormat="1" ht="15.75" customHeight="1" x14ac:dyDescent="0.2">
      <c r="A14" s="19">
        <f t="shared" si="0"/>
        <v>3</v>
      </c>
      <c r="B14" s="8">
        <v>57909040</v>
      </c>
      <c r="C14" s="12" t="s">
        <v>32</v>
      </c>
      <c r="D14" s="8" t="s">
        <v>17</v>
      </c>
      <c r="E14" s="8">
        <f t="shared" ref="E14:F14" si="4">E13</f>
        <v>9725</v>
      </c>
      <c r="F14" s="8" t="str">
        <f t="shared" si="4"/>
        <v>Julio</v>
      </c>
      <c r="G14" s="63">
        <f t="shared" si="1"/>
        <v>900</v>
      </c>
      <c r="H14" s="63">
        <f t="shared" si="2"/>
        <v>45</v>
      </c>
      <c r="I14" s="63">
        <f t="shared" si="3"/>
        <v>855</v>
      </c>
      <c r="J14" s="19"/>
      <c r="K14" s="8"/>
    </row>
    <row r="15" spans="1:11" s="10" customFormat="1" ht="15.75" customHeight="1" x14ac:dyDescent="0.2">
      <c r="A15" s="19">
        <f t="shared" si="0"/>
        <v>4</v>
      </c>
      <c r="B15" s="19">
        <v>34670181</v>
      </c>
      <c r="C15" s="56" t="s">
        <v>36</v>
      </c>
      <c r="D15" s="19" t="s">
        <v>18</v>
      </c>
      <c r="E15" s="8">
        <f t="shared" ref="E15:F15" si="5">E14</f>
        <v>9725</v>
      </c>
      <c r="F15" s="8" t="str">
        <f t="shared" si="5"/>
        <v>Julio</v>
      </c>
      <c r="G15" s="63">
        <f t="shared" si="1"/>
        <v>900</v>
      </c>
      <c r="H15" s="63">
        <f t="shared" si="2"/>
        <v>45</v>
      </c>
      <c r="I15" s="14">
        <f t="shared" si="3"/>
        <v>855</v>
      </c>
      <c r="J15" s="19"/>
      <c r="K15" s="19"/>
    </row>
    <row r="16" spans="1:11" s="6" customFormat="1" ht="15.75" customHeight="1" x14ac:dyDescent="0.2">
      <c r="A16" s="19">
        <f t="shared" si="0"/>
        <v>5</v>
      </c>
      <c r="B16" s="8">
        <v>45845948</v>
      </c>
      <c r="C16" s="12" t="s">
        <v>33</v>
      </c>
      <c r="D16" s="8" t="s">
        <v>20</v>
      </c>
      <c r="E16" s="8">
        <f t="shared" ref="E16:F16" si="6">E15</f>
        <v>9725</v>
      </c>
      <c r="F16" s="8" t="str">
        <f t="shared" si="6"/>
        <v>Julio</v>
      </c>
      <c r="G16" s="63">
        <f t="shared" ref="G16" si="7">G15</f>
        <v>900</v>
      </c>
      <c r="H16" s="63">
        <f t="shared" si="2"/>
        <v>45</v>
      </c>
      <c r="I16" s="63">
        <f t="shared" si="3"/>
        <v>855</v>
      </c>
      <c r="J16" s="19"/>
      <c r="K16" s="8"/>
    </row>
    <row r="17" spans="1:18" s="6" customFormat="1" ht="15.75" customHeight="1" x14ac:dyDescent="0.2">
      <c r="A17" s="19">
        <f t="shared" si="0"/>
        <v>6</v>
      </c>
      <c r="B17" s="8">
        <v>60953608</v>
      </c>
      <c r="C17" s="12" t="s">
        <v>19</v>
      </c>
      <c r="D17" s="8" t="s">
        <v>21</v>
      </c>
      <c r="E17" s="8">
        <f t="shared" ref="E17:F17" si="8">E16</f>
        <v>9725</v>
      </c>
      <c r="F17" s="8" t="str">
        <f t="shared" si="8"/>
        <v>Julio</v>
      </c>
      <c r="G17" s="63">
        <f>G16</f>
        <v>900</v>
      </c>
      <c r="H17" s="63">
        <f>G17*0.05</f>
        <v>45</v>
      </c>
      <c r="I17" s="14">
        <f t="shared" ref="I17" si="9">+G17-H17</f>
        <v>855</v>
      </c>
      <c r="J17" s="19"/>
      <c r="K17" s="8"/>
    </row>
    <row r="18" spans="1:18" s="10" customFormat="1" ht="15.75" customHeight="1" x14ac:dyDescent="0.2">
      <c r="A18" s="19">
        <f t="shared" si="0"/>
        <v>7</v>
      </c>
      <c r="B18" s="55">
        <v>19515227</v>
      </c>
      <c r="C18" s="60" t="s">
        <v>48</v>
      </c>
      <c r="D18" s="55" t="s">
        <v>22</v>
      </c>
      <c r="E18" s="8">
        <f t="shared" ref="E18:F18" si="10">E17</f>
        <v>9725</v>
      </c>
      <c r="F18" s="8" t="str">
        <f t="shared" si="10"/>
        <v>Julio</v>
      </c>
      <c r="G18" s="61">
        <v>900</v>
      </c>
      <c r="H18" s="61">
        <f t="shared" ref="H18" si="11">G18*5%</f>
        <v>45</v>
      </c>
      <c r="I18" s="14">
        <f t="shared" si="3"/>
        <v>855</v>
      </c>
      <c r="J18" s="15"/>
      <c r="K18" s="55"/>
    </row>
    <row r="19" spans="1:18" s="6" customFormat="1" ht="16.5" thickBot="1" x14ac:dyDescent="0.3">
      <c r="A19" s="8"/>
      <c r="B19" s="7"/>
      <c r="C19" s="16" t="s">
        <v>23</v>
      </c>
      <c r="D19" s="7"/>
      <c r="E19" s="7"/>
      <c r="F19" s="7"/>
      <c r="G19" s="64">
        <f>SUM(G12:G18)</f>
        <v>6300</v>
      </c>
      <c r="H19" s="64">
        <f>SUM(H12:H18)</f>
        <v>315</v>
      </c>
      <c r="I19" s="64">
        <f>SUM(I12:I18)</f>
        <v>5985</v>
      </c>
      <c r="J19" s="7"/>
      <c r="K19" s="7"/>
    </row>
    <row r="20" spans="1:18" s="6" customFormat="1" ht="16.5" thickTop="1" x14ac:dyDescent="0.25">
      <c r="A20" s="8"/>
      <c r="B20" s="7"/>
      <c r="C20" s="16"/>
      <c r="D20" s="7"/>
      <c r="E20" s="7"/>
      <c r="F20" s="7"/>
      <c r="G20" s="17"/>
      <c r="H20" s="17"/>
      <c r="I20" s="17"/>
      <c r="J20" s="9"/>
      <c r="K20" s="7"/>
    </row>
    <row r="21" spans="1:18" s="10" customFormat="1" ht="15.75" x14ac:dyDescent="0.25">
      <c r="A21" s="55"/>
      <c r="B21" s="55"/>
      <c r="C21" s="57"/>
      <c r="D21" s="55"/>
      <c r="E21" s="55"/>
      <c r="F21" s="55"/>
      <c r="G21" s="58"/>
      <c r="H21" s="58"/>
      <c r="I21" s="58"/>
      <c r="J21" s="15"/>
      <c r="K21" s="55"/>
    </row>
    <row r="22" spans="1:18" s="10" customFormat="1" ht="15.75" x14ac:dyDescent="0.25">
      <c r="A22" s="55"/>
      <c r="B22" s="55"/>
      <c r="C22" s="59" t="s">
        <v>37</v>
      </c>
      <c r="D22" s="55"/>
      <c r="E22" s="55"/>
      <c r="F22" s="55"/>
      <c r="G22" s="58"/>
      <c r="H22" s="58"/>
      <c r="I22" s="58"/>
      <c r="J22" s="15"/>
      <c r="K22" s="55"/>
    </row>
    <row r="23" spans="1:18" s="10" customFormat="1" ht="15" x14ac:dyDescent="0.2">
      <c r="A23" s="55">
        <f>A18+1</f>
        <v>8</v>
      </c>
      <c r="B23" s="55">
        <v>89338715</v>
      </c>
      <c r="C23" s="60" t="s">
        <v>38</v>
      </c>
      <c r="D23" s="55" t="s">
        <v>16</v>
      </c>
      <c r="E23" s="55">
        <v>9689</v>
      </c>
      <c r="F23" s="65" t="s">
        <v>49</v>
      </c>
      <c r="G23" s="61">
        <v>900</v>
      </c>
      <c r="H23" s="61">
        <f t="shared" ref="H23:H28" si="12">G23*5%</f>
        <v>45</v>
      </c>
      <c r="I23" s="61">
        <f t="shared" ref="I23:I28" si="13">G23-H23</f>
        <v>855</v>
      </c>
      <c r="J23" s="55"/>
      <c r="K23" s="55"/>
    </row>
    <row r="24" spans="1:18" s="10" customFormat="1" ht="15" x14ac:dyDescent="0.2">
      <c r="A24" s="55">
        <f>A23+1</f>
        <v>9</v>
      </c>
      <c r="B24" s="55">
        <v>8462747</v>
      </c>
      <c r="C24" s="60" t="s">
        <v>39</v>
      </c>
      <c r="D24" s="55" t="s">
        <v>17</v>
      </c>
      <c r="E24" s="55">
        <f t="shared" ref="E24:E28" si="14">E23</f>
        <v>9689</v>
      </c>
      <c r="F24" s="65" t="str">
        <f t="shared" ref="F24:F28" si="15">F23</f>
        <v>Julio</v>
      </c>
      <c r="G24" s="61">
        <v>900</v>
      </c>
      <c r="H24" s="61">
        <f t="shared" si="12"/>
        <v>45</v>
      </c>
      <c r="I24" s="61">
        <f t="shared" si="13"/>
        <v>855</v>
      </c>
      <c r="J24" s="55"/>
      <c r="K24" s="55"/>
    </row>
    <row r="25" spans="1:18" s="10" customFormat="1" ht="15" x14ac:dyDescent="0.2">
      <c r="A25" s="55">
        <f t="shared" ref="A25:A28" si="16">A24+1</f>
        <v>10</v>
      </c>
      <c r="B25" s="55">
        <v>44263783</v>
      </c>
      <c r="C25" s="60" t="s">
        <v>40</v>
      </c>
      <c r="D25" s="55" t="s">
        <v>18</v>
      </c>
      <c r="E25" s="55">
        <f t="shared" si="14"/>
        <v>9689</v>
      </c>
      <c r="F25" s="65" t="str">
        <f t="shared" si="15"/>
        <v>Julio</v>
      </c>
      <c r="G25" s="61">
        <v>900</v>
      </c>
      <c r="H25" s="61">
        <f t="shared" si="12"/>
        <v>45</v>
      </c>
      <c r="I25" s="61">
        <f t="shared" si="13"/>
        <v>855</v>
      </c>
      <c r="J25" s="55"/>
      <c r="K25" s="55"/>
    </row>
    <row r="26" spans="1:18" s="10" customFormat="1" ht="15" x14ac:dyDescent="0.2">
      <c r="A26" s="55">
        <f t="shared" si="16"/>
        <v>11</v>
      </c>
      <c r="B26" s="55">
        <v>61691178</v>
      </c>
      <c r="C26" s="60" t="s">
        <v>41</v>
      </c>
      <c r="D26" s="55" t="s">
        <v>20</v>
      </c>
      <c r="E26" s="55">
        <f t="shared" si="14"/>
        <v>9689</v>
      </c>
      <c r="F26" s="65" t="str">
        <f t="shared" si="15"/>
        <v>Julio</v>
      </c>
      <c r="G26" s="61">
        <v>900</v>
      </c>
      <c r="H26" s="61">
        <f t="shared" si="12"/>
        <v>45</v>
      </c>
      <c r="I26" s="61">
        <f t="shared" si="13"/>
        <v>855</v>
      </c>
      <c r="J26" s="55"/>
      <c r="K26" s="55"/>
    </row>
    <row r="27" spans="1:18" s="10" customFormat="1" ht="15" x14ac:dyDescent="0.2">
      <c r="A27" s="55">
        <f t="shared" si="16"/>
        <v>12</v>
      </c>
      <c r="B27" s="55">
        <v>58380299</v>
      </c>
      <c r="C27" s="60" t="s">
        <v>42</v>
      </c>
      <c r="D27" s="55" t="s">
        <v>21</v>
      </c>
      <c r="E27" s="55">
        <f t="shared" si="14"/>
        <v>9689</v>
      </c>
      <c r="F27" s="65" t="str">
        <f t="shared" si="15"/>
        <v>Julio</v>
      </c>
      <c r="G27" s="61">
        <v>900</v>
      </c>
      <c r="H27" s="61">
        <f t="shared" si="12"/>
        <v>45</v>
      </c>
      <c r="I27" s="61">
        <f t="shared" si="13"/>
        <v>855</v>
      </c>
      <c r="J27" s="15"/>
      <c r="K27" s="55"/>
    </row>
    <row r="28" spans="1:18" s="10" customFormat="1" ht="15" x14ac:dyDescent="0.2">
      <c r="A28" s="55">
        <f t="shared" si="16"/>
        <v>13</v>
      </c>
      <c r="B28" s="55">
        <v>48903728</v>
      </c>
      <c r="C28" s="60" t="s">
        <v>43</v>
      </c>
      <c r="D28" s="55" t="s">
        <v>22</v>
      </c>
      <c r="E28" s="55">
        <f t="shared" si="14"/>
        <v>9689</v>
      </c>
      <c r="F28" s="65" t="str">
        <f t="shared" si="15"/>
        <v>Julio</v>
      </c>
      <c r="G28" s="61">
        <v>900</v>
      </c>
      <c r="H28" s="61">
        <f t="shared" si="12"/>
        <v>45</v>
      </c>
      <c r="I28" s="61">
        <f t="shared" si="13"/>
        <v>855</v>
      </c>
      <c r="J28" s="15"/>
      <c r="K28" s="55"/>
    </row>
    <row r="29" spans="1:18" s="10" customFormat="1" ht="16.5" thickBot="1" x14ac:dyDescent="0.3">
      <c r="A29" s="55"/>
      <c r="B29" s="55"/>
      <c r="C29" s="57" t="s">
        <v>44</v>
      </c>
      <c r="D29" s="55"/>
      <c r="E29" s="55"/>
      <c r="F29" s="55"/>
      <c r="G29" s="62">
        <f>SUM(G23:G28)</f>
        <v>5400</v>
      </c>
      <c r="H29" s="62">
        <f>SUM(H23:H28)</f>
        <v>270</v>
      </c>
      <c r="I29" s="62">
        <f>SUM(I23:I28)</f>
        <v>5130</v>
      </c>
      <c r="J29" s="15"/>
      <c r="K29" s="55"/>
    </row>
    <row r="30" spans="1:18" s="10" customFormat="1" ht="17.25" thickTop="1" thickBot="1" x14ac:dyDescent="0.3">
      <c r="A30" s="55"/>
      <c r="B30" s="55"/>
      <c r="C30" s="57"/>
      <c r="D30" s="55"/>
      <c r="E30" s="55"/>
      <c r="F30" s="55"/>
      <c r="G30" s="58"/>
      <c r="H30" s="58"/>
      <c r="I30" s="58"/>
      <c r="J30" s="15"/>
      <c r="K30" s="55"/>
    </row>
    <row r="31" spans="1:18" s="26" customFormat="1" ht="21" thickBot="1" x14ac:dyDescent="0.35">
      <c r="A31" s="21"/>
      <c r="B31" s="22"/>
      <c r="C31" s="71" t="s">
        <v>24</v>
      </c>
      <c r="D31" s="71"/>
      <c r="E31" s="71"/>
      <c r="F31" s="23"/>
      <c r="G31" s="24">
        <f>SUM(G12:G30)/2</f>
        <v>11700</v>
      </c>
      <c r="H31" s="24">
        <f>SUM(H12:H30)/2</f>
        <v>585</v>
      </c>
      <c r="I31" s="24">
        <f>SUM(I12:I30)/2</f>
        <v>11115</v>
      </c>
      <c r="J31" s="25"/>
      <c r="K31" s="21"/>
      <c r="L31" s="21"/>
      <c r="M31" s="21"/>
      <c r="N31" s="21"/>
      <c r="O31" s="21"/>
      <c r="P31" s="21"/>
      <c r="Q31" s="21"/>
      <c r="R31" s="21"/>
    </row>
    <row r="32" spans="1:18" s="2" customFormat="1" ht="15.75" customHeight="1" thickTop="1" x14ac:dyDescent="0.3">
      <c r="A32" s="1"/>
      <c r="B32" s="1"/>
      <c r="C32" s="20"/>
      <c r="D32" s="20"/>
      <c r="E32" s="20"/>
      <c r="F32" s="20"/>
      <c r="G32" s="27"/>
      <c r="H32" s="27"/>
      <c r="I32" s="27"/>
      <c r="J32" s="3"/>
      <c r="K32" s="1"/>
      <c r="L32" s="1"/>
      <c r="M32" s="1"/>
      <c r="N32" s="1"/>
      <c r="O32" s="1"/>
      <c r="P32" s="1"/>
      <c r="Q32" s="1"/>
      <c r="R32" s="1"/>
    </row>
    <row r="33" spans="1:18" s="2" customFormat="1" ht="20.25" customHeight="1" x14ac:dyDescent="0.3">
      <c r="A33" s="20"/>
      <c r="B33" s="20"/>
      <c r="C33" s="67" t="s">
        <v>50</v>
      </c>
      <c r="D33" s="67"/>
      <c r="E33" s="67"/>
      <c r="F33" s="67"/>
      <c r="G33" s="67"/>
      <c r="H33" s="67"/>
      <c r="I33" s="67"/>
      <c r="J33" s="67"/>
      <c r="K33" s="67"/>
      <c r="L33" s="1"/>
      <c r="M33" s="1"/>
      <c r="N33" s="1"/>
      <c r="O33" s="1"/>
      <c r="P33" s="1"/>
      <c r="Q33" s="1"/>
      <c r="R33" s="1"/>
    </row>
    <row r="34" spans="1:18" s="2" customFormat="1" ht="20.25" x14ac:dyDescent="0.3">
      <c r="A34" s="20"/>
      <c r="B34" s="20"/>
      <c r="C34" s="67"/>
      <c r="D34" s="67"/>
      <c r="E34" s="67"/>
      <c r="F34" s="67"/>
      <c r="G34" s="67"/>
      <c r="H34" s="67"/>
      <c r="I34" s="67"/>
      <c r="J34" s="67"/>
      <c r="K34" s="67"/>
      <c r="L34" s="1"/>
      <c r="M34" s="1"/>
      <c r="N34" s="1"/>
      <c r="O34" s="1"/>
      <c r="P34" s="1"/>
      <c r="Q34" s="1"/>
      <c r="R34" s="1"/>
    </row>
    <row r="35" spans="1:18" s="2" customFormat="1" ht="15" customHeight="1" x14ac:dyDescent="0.3">
      <c r="A35" s="20"/>
      <c r="B35" s="20"/>
      <c r="C35" s="21"/>
      <c r="D35" s="1"/>
      <c r="E35" s="28"/>
      <c r="F35" s="28"/>
      <c r="G35" s="28"/>
      <c r="H35" s="28"/>
      <c r="I35" s="28"/>
      <c r="J35" s="29"/>
      <c r="K35" s="1"/>
      <c r="L35" s="1"/>
      <c r="M35" s="1"/>
      <c r="N35" s="1"/>
      <c r="O35" s="1"/>
      <c r="P35" s="1"/>
      <c r="Q35" s="1"/>
      <c r="R35" s="1"/>
    </row>
    <row r="36" spans="1:18" s="2" customFormat="1" ht="20.25" x14ac:dyDescent="0.3">
      <c r="A36" s="1"/>
      <c r="B36" s="1"/>
      <c r="C36" s="21" t="s">
        <v>45</v>
      </c>
      <c r="D36" s="1"/>
      <c r="E36" s="28"/>
      <c r="F36" s="28"/>
      <c r="G36" s="30"/>
      <c r="H36" s="31"/>
      <c r="I36" s="32"/>
      <c r="J36" s="3"/>
      <c r="K36" s="1"/>
      <c r="L36" s="1"/>
      <c r="M36" s="1"/>
      <c r="N36" s="1"/>
      <c r="O36" s="1"/>
      <c r="P36" s="1"/>
      <c r="Q36" s="1"/>
      <c r="R36" s="1"/>
    </row>
    <row r="37" spans="1:18" s="2" customFormat="1" ht="14.25" customHeight="1" x14ac:dyDescent="0.3">
      <c r="A37" s="1"/>
      <c r="B37" s="1"/>
      <c r="C37" s="21"/>
      <c r="D37" s="1"/>
      <c r="E37" s="28"/>
      <c r="F37" s="28"/>
      <c r="G37" s="28"/>
      <c r="H37" s="28"/>
      <c r="I37" s="28"/>
      <c r="J37" s="3"/>
      <c r="K37" s="1"/>
      <c r="L37" s="1"/>
      <c r="M37" s="1"/>
      <c r="N37" s="1"/>
      <c r="O37" s="1"/>
      <c r="P37" s="1"/>
      <c r="Q37" s="1"/>
      <c r="R37" s="1"/>
    </row>
    <row r="38" spans="1:18" s="2" customFormat="1" ht="20.25" x14ac:dyDescent="0.3">
      <c r="A38" s="1"/>
      <c r="B38" s="1"/>
      <c r="C38" s="21" t="s">
        <v>30</v>
      </c>
      <c r="D38" s="33"/>
      <c r="E38" s="1"/>
      <c r="F38" s="1"/>
      <c r="G38" s="1"/>
      <c r="H38" s="1"/>
      <c r="I38" s="1"/>
      <c r="J38" s="3"/>
      <c r="K38" s="1"/>
      <c r="L38" s="1"/>
      <c r="M38" s="1"/>
      <c r="N38" s="1"/>
      <c r="O38" s="1"/>
      <c r="P38" s="1"/>
      <c r="Q38" s="1"/>
      <c r="R38" s="1"/>
    </row>
    <row r="39" spans="1:18" s="2" customFormat="1" ht="20.25" x14ac:dyDescent="0.3">
      <c r="A39" s="1"/>
      <c r="B39" s="1"/>
      <c r="C39" s="21" t="s">
        <v>25</v>
      </c>
      <c r="D39" s="1"/>
      <c r="E39" s="1"/>
      <c r="F39" s="1"/>
      <c r="G39" s="1"/>
      <c r="H39" s="1"/>
      <c r="I39" s="1"/>
      <c r="J39" s="3"/>
      <c r="K39" s="1"/>
      <c r="L39" s="1"/>
      <c r="M39" s="1"/>
      <c r="N39" s="1"/>
      <c r="O39" s="1"/>
      <c r="P39" s="1"/>
      <c r="Q39" s="1"/>
      <c r="R39" s="1"/>
    </row>
    <row r="40" spans="1:18" s="2" customFormat="1" ht="15" customHeight="1" x14ac:dyDescent="0.3">
      <c r="A40" s="1"/>
      <c r="B40" s="1"/>
      <c r="C40" s="21"/>
      <c r="D40" s="1"/>
      <c r="E40" s="1"/>
      <c r="F40" s="1"/>
      <c r="G40" s="1"/>
      <c r="H40" s="1"/>
      <c r="I40" s="1"/>
      <c r="J40" s="3"/>
      <c r="K40" s="1"/>
      <c r="L40" s="1"/>
      <c r="M40" s="1"/>
      <c r="N40" s="1"/>
      <c r="O40" s="1"/>
      <c r="P40" s="1"/>
      <c r="Q40" s="1"/>
      <c r="R40" s="1"/>
    </row>
    <row r="41" spans="1:18" s="2" customFormat="1" ht="15" customHeight="1" x14ac:dyDescent="0.3">
      <c r="A41" s="1"/>
      <c r="B41" s="1"/>
      <c r="C41" s="21"/>
      <c r="D41" s="1"/>
      <c r="E41" s="1"/>
      <c r="F41" s="1"/>
      <c r="G41" s="1"/>
      <c r="H41" s="1"/>
      <c r="I41" s="1"/>
      <c r="J41" s="3"/>
      <c r="K41" s="1"/>
      <c r="L41" s="1"/>
      <c r="M41" s="1"/>
      <c r="N41" s="1"/>
      <c r="O41" s="1"/>
      <c r="P41" s="1"/>
      <c r="Q41" s="1"/>
      <c r="R41" s="1"/>
    </row>
    <row r="42" spans="1:18" s="2" customFormat="1" ht="15" customHeight="1" x14ac:dyDescent="0.3">
      <c r="A42" s="1"/>
      <c r="B42" s="1"/>
      <c r="C42" s="21"/>
      <c r="D42" s="1"/>
      <c r="E42" s="1"/>
      <c r="F42" s="1"/>
      <c r="G42" s="1"/>
      <c r="H42" s="1"/>
      <c r="I42" s="1"/>
      <c r="J42" s="3"/>
      <c r="K42" s="1"/>
      <c r="L42" s="1"/>
      <c r="M42" s="1"/>
      <c r="N42" s="1"/>
      <c r="O42" s="1"/>
      <c r="P42" s="1"/>
      <c r="Q42" s="1"/>
      <c r="R42" s="1"/>
    </row>
    <row r="43" spans="1:18" s="2" customFormat="1" ht="16.5" customHeight="1" x14ac:dyDescent="0.3">
      <c r="A43" s="1"/>
      <c r="B43" s="1"/>
      <c r="C43" s="21"/>
      <c r="D43" s="1"/>
      <c r="E43" s="1"/>
      <c r="F43" s="1"/>
      <c r="G43" s="1"/>
      <c r="H43" s="1"/>
      <c r="I43" s="1"/>
      <c r="J43" s="3"/>
      <c r="K43" s="1"/>
      <c r="L43" s="1"/>
      <c r="M43" s="1"/>
      <c r="N43" s="1"/>
      <c r="O43" s="1"/>
      <c r="P43" s="1"/>
      <c r="Q43" s="1"/>
      <c r="R43" s="1"/>
    </row>
    <row r="44" spans="1:18" s="2" customFormat="1" ht="20.25" x14ac:dyDescent="0.3">
      <c r="A44" s="1"/>
      <c r="B44" s="1"/>
      <c r="C44" s="34" t="s">
        <v>29</v>
      </c>
      <c r="D44" s="34"/>
      <c r="E44" s="66" t="s">
        <v>35</v>
      </c>
      <c r="F44" s="66"/>
      <c r="G44" s="66"/>
      <c r="H44" s="66"/>
      <c r="I44" s="66"/>
      <c r="J44" s="35"/>
      <c r="K44" s="1"/>
      <c r="L44" s="1"/>
      <c r="M44" s="1"/>
      <c r="N44" s="1"/>
      <c r="O44" s="1"/>
      <c r="P44" s="1"/>
      <c r="Q44" s="1"/>
      <c r="R44" s="1"/>
    </row>
    <row r="45" spans="1:18" s="2" customFormat="1" ht="20.25" x14ac:dyDescent="0.3">
      <c r="A45" s="1"/>
      <c r="B45" s="1"/>
      <c r="C45" s="34" t="s">
        <v>26</v>
      </c>
      <c r="D45" s="34" t="s">
        <v>27</v>
      </c>
      <c r="E45" s="36" t="s">
        <v>28</v>
      </c>
      <c r="F45" s="37"/>
      <c r="G45" s="37"/>
      <c r="H45" s="36"/>
      <c r="I45" s="34"/>
      <c r="J45" s="3"/>
      <c r="K45" s="1"/>
      <c r="L45" s="1"/>
      <c r="M45" s="1"/>
      <c r="N45" s="1"/>
      <c r="O45" s="1"/>
      <c r="P45" s="1"/>
      <c r="Q45" s="1"/>
      <c r="R45" s="1"/>
    </row>
    <row r="46" spans="1:18" s="2" customFormat="1" ht="23.25" x14ac:dyDescent="0.35">
      <c r="A46" s="1"/>
      <c r="B46" s="1"/>
      <c r="C46" s="34"/>
      <c r="D46" s="34"/>
      <c r="E46" s="37"/>
      <c r="F46" s="38"/>
      <c r="G46" s="37"/>
      <c r="H46" s="34"/>
      <c r="I46" s="34"/>
      <c r="J46" s="3"/>
      <c r="K46" s="1"/>
      <c r="L46" s="1"/>
      <c r="M46" s="1"/>
      <c r="N46" s="1"/>
      <c r="O46" s="1"/>
      <c r="P46" s="1"/>
      <c r="Q46" s="1"/>
      <c r="R46" s="1"/>
    </row>
    <row r="47" spans="1:18" s="43" customFormat="1" ht="11.25" customHeight="1" x14ac:dyDescent="0.35">
      <c r="A47" s="39"/>
      <c r="B47" s="39"/>
      <c r="C47" s="40"/>
      <c r="D47" s="40"/>
      <c r="E47" s="41"/>
      <c r="F47" s="38"/>
      <c r="G47" s="41"/>
      <c r="H47" s="40"/>
      <c r="I47" s="40"/>
      <c r="J47" s="42"/>
      <c r="K47" s="39"/>
      <c r="L47" s="39"/>
      <c r="M47" s="39"/>
      <c r="N47" s="39"/>
      <c r="O47" s="39"/>
      <c r="P47" s="39"/>
      <c r="Q47" s="39"/>
      <c r="R47" s="39"/>
    </row>
    <row r="48" spans="1:18" ht="11.25" customHeight="1" x14ac:dyDescent="0.35">
      <c r="A48" s="6"/>
      <c r="B48" s="6"/>
      <c r="C48" s="44"/>
      <c r="D48" s="44"/>
      <c r="E48" s="19"/>
      <c r="F48" s="38"/>
      <c r="G48" s="19"/>
      <c r="H48" s="44"/>
      <c r="I48" s="44"/>
      <c r="K48" s="6"/>
      <c r="L48" s="45"/>
      <c r="M48" s="45"/>
      <c r="N48" s="45"/>
      <c r="O48" s="45"/>
      <c r="P48" s="45"/>
      <c r="Q48" s="45"/>
      <c r="R48" s="45"/>
    </row>
  </sheetData>
  <sheetProtection selectLockedCells="1" selectUnlockedCells="1"/>
  <autoFilter ref="J1:J48" xr:uid="{00000000-0009-0000-0000-000000000000}"/>
  <mergeCells count="17">
    <mergeCell ref="A8:A9"/>
    <mergeCell ref="B8:B9"/>
    <mergeCell ref="C8:C9"/>
    <mergeCell ref="F8:F9"/>
    <mergeCell ref="E8:E9"/>
    <mergeCell ref="E44:I44"/>
    <mergeCell ref="C33:K34"/>
    <mergeCell ref="C2:J2"/>
    <mergeCell ref="K2:K4"/>
    <mergeCell ref="C3:J3"/>
    <mergeCell ref="C4:J4"/>
    <mergeCell ref="C31:E31"/>
    <mergeCell ref="C6:J6"/>
    <mergeCell ref="G8:G9"/>
    <mergeCell ref="H8:H9"/>
    <mergeCell ref="I8:I9"/>
    <mergeCell ref="C5:J5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2026-07-22T15:23:30Z</cp:lastPrinted>
  <dcterms:created xsi:type="dcterms:W3CDTF">2024-02-15T15:50:46Z</dcterms:created>
  <dcterms:modified xsi:type="dcterms:W3CDTF">2026-08-11T23:00:01Z</dcterms:modified>
</cp:coreProperties>
</file>