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SEPTIEMBRE\"/>
    </mc:Choice>
  </mc:AlternateContent>
  <bookViews>
    <workbookView xWindow="0" yWindow="0" windowWidth="28890" windowHeight="12420"/>
  </bookViews>
  <sheets>
    <sheet name="DIETA CL R-061" sheetId="1" r:id="rId1"/>
  </sheets>
  <definedNames>
    <definedName name="_xlnm._FilterDatabase" localSheetId="0" hidden="1">'DIETA CL R-061'!$J$1:$J$121</definedName>
    <definedName name="_xlnm.Print_Area" localSheetId="0">'DIETA CL R-061'!$A$1:$K$118</definedName>
    <definedName name="Excel_BuiltIn_Print_Titles_1_1" localSheetId="0">'DIETA CL R-061'!$A$2:$IP$9</definedName>
    <definedName name="Excel_BuiltIn_Print_Titles_1_1">#REF!</definedName>
    <definedName name="_xlnm.Print_Titles" localSheetId="0">'DIETA CL R-061'!$1:$9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1" i="1" l="1"/>
  <c r="F90" i="1"/>
  <c r="F89" i="1"/>
  <c r="H88" i="1"/>
  <c r="I88" i="1" s="1"/>
  <c r="F88" i="1"/>
  <c r="G87" i="1"/>
  <c r="G89" i="1" s="1"/>
  <c r="H89" i="1" s="1"/>
  <c r="F87" i="1"/>
  <c r="H86" i="1"/>
  <c r="I86" i="1" s="1"/>
  <c r="F86" i="1"/>
  <c r="E86" i="1"/>
  <c r="E87" i="1" s="1"/>
  <c r="E88" i="1" s="1"/>
  <c r="E89" i="1" s="1"/>
  <c r="E90" i="1" s="1"/>
  <c r="E91" i="1" s="1"/>
  <c r="H85" i="1"/>
  <c r="I85" i="1" s="1"/>
  <c r="E64" i="1"/>
  <c r="E65" i="1" s="1"/>
  <c r="E66" i="1" s="1"/>
  <c r="E67" i="1" s="1"/>
  <c r="E68" i="1" s="1"/>
  <c r="E69" i="1" s="1"/>
  <c r="G70" i="1"/>
  <c r="H69" i="1"/>
  <c r="I69" i="1" s="1"/>
  <c r="F69" i="1"/>
  <c r="H68" i="1"/>
  <c r="I68" i="1" s="1"/>
  <c r="F68" i="1"/>
  <c r="H67" i="1"/>
  <c r="I67" i="1" s="1"/>
  <c r="F67" i="1"/>
  <c r="H66" i="1"/>
  <c r="I66" i="1" s="1"/>
  <c r="F66" i="1"/>
  <c r="H65" i="1"/>
  <c r="F65" i="1"/>
  <c r="H64" i="1"/>
  <c r="I64" i="1" s="1"/>
  <c r="F64" i="1"/>
  <c r="H63" i="1"/>
  <c r="I63" i="1" s="1"/>
  <c r="G90" i="1" l="1"/>
  <c r="I89" i="1"/>
  <c r="H87" i="1"/>
  <c r="I87" i="1" s="1"/>
  <c r="H70" i="1"/>
  <c r="I65" i="1"/>
  <c r="I70" i="1" s="1"/>
  <c r="G91" i="1" l="1"/>
  <c r="H90" i="1"/>
  <c r="I90" i="1" s="1"/>
  <c r="G92" i="1"/>
  <c r="H91" i="1" l="1"/>
  <c r="H92" i="1" s="1"/>
  <c r="I91" i="1" l="1"/>
  <c r="I92" i="1" s="1"/>
  <c r="H57" i="1" l="1"/>
  <c r="I57" i="1" s="1"/>
  <c r="G49" i="1" l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F43" i="1"/>
  <c r="F44" i="1" s="1"/>
  <c r="F45" i="1" s="1"/>
  <c r="F46" i="1" s="1"/>
  <c r="F47" i="1" s="1"/>
  <c r="F48" i="1" s="1"/>
  <c r="E43" i="1"/>
  <c r="E44" i="1" s="1"/>
  <c r="E45" i="1" s="1"/>
  <c r="E46" i="1" s="1"/>
  <c r="E47" i="1" s="1"/>
  <c r="E48" i="1" s="1"/>
  <c r="H42" i="1"/>
  <c r="G18" i="1"/>
  <c r="H17" i="1"/>
  <c r="I17" i="1" s="1"/>
  <c r="F17" i="1"/>
  <c r="H16" i="1"/>
  <c r="I16" i="1" s="1"/>
  <c r="F16" i="1"/>
  <c r="H15" i="1"/>
  <c r="I15" i="1" s="1"/>
  <c r="F15" i="1"/>
  <c r="H14" i="1"/>
  <c r="I14" i="1" s="1"/>
  <c r="F14" i="1"/>
  <c r="H13" i="1"/>
  <c r="I13" i="1" s="1"/>
  <c r="F13" i="1"/>
  <c r="E13" i="1"/>
  <c r="E14" i="1" s="1"/>
  <c r="E15" i="1" s="1"/>
  <c r="H12" i="1"/>
  <c r="I12" i="1" s="1"/>
  <c r="H49" i="1" l="1"/>
  <c r="I42" i="1"/>
  <c r="I49" i="1" s="1"/>
  <c r="E16" i="1"/>
  <c r="E17" i="1" s="1"/>
  <c r="I18" i="1"/>
  <c r="H18" i="1"/>
  <c r="E23" i="1" l="1"/>
  <c r="G26" i="1"/>
  <c r="F26" i="1"/>
  <c r="G25" i="1"/>
  <c r="F25" i="1"/>
  <c r="G24" i="1"/>
  <c r="F24" i="1"/>
  <c r="G23" i="1"/>
  <c r="H23" i="1" s="1"/>
  <c r="F23" i="1"/>
  <c r="H22" i="1"/>
  <c r="I22" i="1" s="1"/>
  <c r="E24" i="1" l="1"/>
  <c r="E25" i="1" s="1"/>
  <c r="E26" i="1" s="1"/>
  <c r="H25" i="1"/>
  <c r="I25" i="1" s="1"/>
  <c r="I23" i="1"/>
  <c r="H26" i="1"/>
  <c r="I26" i="1" s="1"/>
  <c r="G27" i="1"/>
  <c r="H24" i="1"/>
  <c r="H27" i="1" l="1"/>
  <c r="I24" i="1"/>
  <c r="I27" i="1" s="1"/>
  <c r="F101" i="1" l="1"/>
  <c r="F100" i="1"/>
  <c r="F99" i="1"/>
  <c r="F98" i="1"/>
  <c r="G97" i="1"/>
  <c r="H97" i="1" s="1"/>
  <c r="F97" i="1"/>
  <c r="E97" i="1"/>
  <c r="E98" i="1" s="1"/>
  <c r="E99" i="1" s="1"/>
  <c r="E100" i="1" s="1"/>
  <c r="E101" i="1" s="1"/>
  <c r="H96" i="1"/>
  <c r="I96" i="1" s="1"/>
  <c r="G98" i="1" l="1"/>
  <c r="I97" i="1"/>
  <c r="H98" i="1" l="1"/>
  <c r="I98" i="1" s="1"/>
  <c r="G99" i="1"/>
  <c r="G100" i="1" l="1"/>
  <c r="H99" i="1"/>
  <c r="G101" i="1" l="1"/>
  <c r="H101" i="1" s="1"/>
  <c r="I101" i="1" s="1"/>
  <c r="H100" i="1"/>
  <c r="I100" i="1" s="1"/>
  <c r="I99" i="1"/>
  <c r="I102" i="1" l="1"/>
  <c r="H102" i="1"/>
  <c r="G102" i="1"/>
  <c r="E75" i="1" l="1"/>
  <c r="E76" i="1" l="1"/>
  <c r="E77" i="1" s="1"/>
  <c r="E78" i="1" s="1"/>
  <c r="E79" i="1" s="1"/>
  <c r="E80" i="1" s="1"/>
  <c r="G81" i="1" l="1"/>
  <c r="H80" i="1"/>
  <c r="I80" i="1" s="1"/>
  <c r="F80" i="1"/>
  <c r="H79" i="1"/>
  <c r="I79" i="1" s="1"/>
  <c r="F79" i="1"/>
  <c r="H78" i="1"/>
  <c r="I78" i="1" s="1"/>
  <c r="F78" i="1"/>
  <c r="H77" i="1"/>
  <c r="I77" i="1" s="1"/>
  <c r="F77" i="1"/>
  <c r="H76" i="1"/>
  <c r="I76" i="1" s="1"/>
  <c r="F76" i="1"/>
  <c r="H75" i="1"/>
  <c r="I75" i="1" s="1"/>
  <c r="F75" i="1"/>
  <c r="H74" i="1"/>
  <c r="H81" i="1" l="1"/>
  <c r="I74" i="1"/>
  <c r="I81" i="1" s="1"/>
  <c r="G37" i="1" l="1"/>
  <c r="F37" i="1"/>
  <c r="E37" i="1"/>
  <c r="G36" i="1"/>
  <c r="F36" i="1"/>
  <c r="E36" i="1"/>
  <c r="G35" i="1"/>
  <c r="F35" i="1"/>
  <c r="E35" i="1"/>
  <c r="G34" i="1"/>
  <c r="F34" i="1"/>
  <c r="E34" i="1"/>
  <c r="G33" i="1"/>
  <c r="F33" i="1"/>
  <c r="E33" i="1"/>
  <c r="G32" i="1"/>
  <c r="F32" i="1"/>
  <c r="E32" i="1"/>
  <c r="H31" i="1"/>
  <c r="G38" i="1" l="1"/>
  <c r="I31" i="1"/>
  <c r="H35" i="1"/>
  <c r="I35" i="1" s="1"/>
  <c r="H32" i="1"/>
  <c r="I32" i="1" s="1"/>
  <c r="H36" i="1"/>
  <c r="I36" i="1" s="1"/>
  <c r="H33" i="1"/>
  <c r="I33" i="1" s="1"/>
  <c r="H37" i="1"/>
  <c r="I37" i="1" s="1"/>
  <c r="H34" i="1"/>
  <c r="I34" i="1" s="1"/>
  <c r="H38" i="1" l="1"/>
  <c r="I38" i="1"/>
  <c r="H58" i="1" l="1"/>
  <c r="I58" i="1" s="1"/>
  <c r="E54" i="1" l="1"/>
  <c r="E56" i="1" s="1"/>
  <c r="E58" i="1" s="1"/>
  <c r="G54" i="1" l="1"/>
  <c r="G55" i="1" l="1"/>
  <c r="G56" i="1" s="1"/>
  <c r="G59" i="1" s="1"/>
  <c r="F55" i="1"/>
  <c r="F57" i="1" s="1"/>
  <c r="E55" i="1"/>
  <c r="E57" i="1" s="1"/>
  <c r="H54" i="1"/>
  <c r="I54" i="1" s="1"/>
  <c r="F54" i="1"/>
  <c r="F56" i="1" s="1"/>
  <c r="F58" i="1" s="1"/>
  <c r="H53" i="1"/>
  <c r="H55" i="1" l="1"/>
  <c r="I55" i="1" s="1"/>
  <c r="H56" i="1"/>
  <c r="I56" i="1" s="1"/>
  <c r="I53" i="1"/>
  <c r="I59" i="1" l="1"/>
  <c r="H59" i="1"/>
  <c r="G104" i="1" l="1"/>
  <c r="H104" i="1" l="1"/>
  <c r="I104" i="1" l="1"/>
  <c r="A13" i="1" l="1"/>
  <c r="A14" i="1" l="1"/>
  <c r="A15" i="1" s="1"/>
  <c r="A16" i="1" s="1"/>
  <c r="A17" i="1" s="1"/>
  <c r="A22" i="1" s="1"/>
  <c r="A23" i="1" s="1"/>
  <c r="A24" i="1" l="1"/>
  <c r="A25" i="1" s="1"/>
  <c r="A26" i="1" s="1"/>
  <c r="A31" i="1" s="1"/>
  <c r="A32" i="1" s="1"/>
  <c r="A33" i="1" s="1"/>
  <c r="A34" i="1" s="1"/>
  <c r="A35" i="1" s="1"/>
  <c r="A36" i="1" s="1"/>
  <c r="A37" i="1" s="1"/>
  <c r="A42" i="1" l="1"/>
  <c r="A43" i="1" s="1"/>
  <c r="A44" i="1" s="1"/>
  <c r="A45" i="1" s="1"/>
  <c r="A46" i="1" s="1"/>
  <c r="A47" i="1" s="1"/>
  <c r="A48" i="1" s="1"/>
  <c r="A53" i="1" s="1"/>
  <c r="A54" i="1" s="1"/>
  <c r="A55" i="1" s="1"/>
  <c r="A56" i="1" s="1"/>
  <c r="A57" i="1" s="1"/>
  <c r="A58" i="1" s="1"/>
  <c r="A63" i="1" s="1"/>
  <c r="A64" i="1" s="1"/>
  <c r="A65" i="1" s="1"/>
  <c r="A66" i="1" s="1"/>
  <c r="A67" i="1" s="1"/>
  <c r="A68" i="1" s="1"/>
  <c r="A69" i="1" s="1"/>
  <c r="A74" i="1" s="1"/>
  <c r="A75" i="1" l="1"/>
  <c r="A76" i="1" s="1"/>
  <c r="A77" i="1" s="1"/>
  <c r="A78" i="1" s="1"/>
  <c r="A79" i="1" s="1"/>
  <c r="A80" i="1" s="1"/>
  <c r="A85" i="1" l="1"/>
  <c r="A86" i="1" s="1"/>
  <c r="A87" i="1" s="1"/>
  <c r="A88" i="1" s="1"/>
  <c r="A89" i="1" s="1"/>
  <c r="A90" i="1" s="1"/>
  <c r="A91" i="1" s="1"/>
  <c r="A96" i="1" s="1"/>
  <c r="A97" i="1" s="1"/>
  <c r="A98" i="1" s="1"/>
  <c r="A99" i="1" s="1"/>
  <c r="A100" i="1" s="1"/>
  <c r="A101" i="1" s="1"/>
</calcChain>
</file>

<file path=xl/sharedStrings.xml><?xml version="1.0" encoding="utf-8"?>
<sst xmlns="http://schemas.openxmlformats.org/spreadsheetml/2006/main" count="171" uniqueCount="113">
  <si>
    <t>K'ULB'IL YOL TWITZ PAXIL</t>
  </si>
  <si>
    <t>ACADEMIA DE LAS LENGUAS MAYAS DE GUATEMALA</t>
  </si>
  <si>
    <t xml:space="preserve">3a. CALLE 00-11 ZONA 10  </t>
  </si>
  <si>
    <t>PAGO DE DIETAS COMUNIDADES LINGUISTICAS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</si>
  <si>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</si>
  <si>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</si>
  <si>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</si>
  <si>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</si>
  <si>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</si>
  <si>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</si>
  <si>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</si>
  <si>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</si>
  <si>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</si>
  <si>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</si>
  <si>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Presidente</t>
  </si>
  <si>
    <t>Vice-Presidente</t>
  </si>
  <si>
    <t>Secretario</t>
  </si>
  <si>
    <t>Tesorero</t>
  </si>
  <si>
    <t>Vocal I</t>
  </si>
  <si>
    <t>Vocal II</t>
  </si>
  <si>
    <t>Vocal III</t>
  </si>
  <si>
    <t>TOTAL</t>
  </si>
  <si>
    <t>REVISADO POR: LIC. JULIÁN LÓPEZ MÉNDEZ - JEFE DE CONTABILIDAD-ALMG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</si>
  <si>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</si>
  <si>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</si>
  <si>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JEFE DE CONTABILIDAD -ALMG- </t>
  </si>
  <si>
    <t>COMUNIDAD LINGÜÍSTICA  POQOMAM</t>
  </si>
  <si>
    <t>Sonia Leticia Pérez Tubac</t>
  </si>
  <si>
    <t>Santa Cristina Raxon</t>
  </si>
  <si>
    <t>María Teresa Raguay Castellanos</t>
  </si>
  <si>
    <t>Leandro Alvaro Coj Lopez</t>
  </si>
  <si>
    <t>01-00-000-001-000-061-0511-11</t>
  </si>
  <si>
    <t>Paulina López Choc</t>
  </si>
  <si>
    <t>LIC. JULIÁN LÓPEZ MÉNDEZ</t>
  </si>
  <si>
    <t>COMUNIDAD LINGÜÍSTICA  MAM</t>
  </si>
  <si>
    <t>Luis Alfredo Aguilón Crisóstomo</t>
  </si>
  <si>
    <t>Cupertino Rafael Hernández Méndez</t>
  </si>
  <si>
    <t>Aura Liliana López Pérez de Ortiz</t>
  </si>
  <si>
    <t xml:space="preserve">Juan Sebastian Méndez Ramírez </t>
  </si>
  <si>
    <t>Juan Alfredo Jacinto Hernández</t>
  </si>
  <si>
    <t>Israel Nicolás López Mejía</t>
  </si>
  <si>
    <t>María González Dueñas</t>
  </si>
  <si>
    <t>01-00-000-001-000-061-1202-11</t>
  </si>
  <si>
    <t>COMUNIDAD LINGÜÍSTICA SIPAKAPENSE</t>
  </si>
  <si>
    <t>Santos Serapio Ambrocio Garcia</t>
  </si>
  <si>
    <t>Marcos Rafael Chún</t>
  </si>
  <si>
    <t xml:space="preserve">Rolando Gómez Mejía </t>
  </si>
  <si>
    <t>Esteban Mariano Ambrocio Crúz</t>
  </si>
  <si>
    <t>José Tojil Sánchez</t>
  </si>
  <si>
    <t>Martina Tema López de Godínez</t>
  </si>
  <si>
    <t>Juana Ambrocio Bautista</t>
  </si>
  <si>
    <t>01-00-000-001-000-061-1226-11</t>
  </si>
  <si>
    <t>COMUNIDAD LINGÜÍSTICA  TZ'UTUJIL</t>
  </si>
  <si>
    <t>Juan Martin Lejá Guaján</t>
  </si>
  <si>
    <t>Gaspar Sac Mendoza</t>
  </si>
  <si>
    <t>Manuel Reanda Damián</t>
  </si>
  <si>
    <t>Abraham Alberto Cosigua Mejia</t>
  </si>
  <si>
    <t>Juan Ramirez Pop</t>
  </si>
  <si>
    <t>Evelyn Griselda Socorro Ajcac Mendoza</t>
  </si>
  <si>
    <t>01-00-000-001-000-061-0718-11</t>
  </si>
  <si>
    <t>COMUNIDAD LINGÜÍSTICA IXIL</t>
  </si>
  <si>
    <t>Juan Angel Cruz Sambrano</t>
  </si>
  <si>
    <t>Antonio Terraza Brito</t>
  </si>
  <si>
    <t>Roselia López</t>
  </si>
  <si>
    <t>2331463K</t>
  </si>
  <si>
    <t>Ana Patricia Medina Toma de Castillo</t>
  </si>
  <si>
    <t>Diego Alfonzo Guzmán de León</t>
  </si>
  <si>
    <t>01-00-000-001-000-061-1411-11</t>
  </si>
  <si>
    <t>R.-061      
042-2026</t>
  </si>
  <si>
    <t>Periodo: Julio 2026</t>
  </si>
  <si>
    <t>COMUNIDAD LINGÜÍSTICA ITZA'</t>
  </si>
  <si>
    <t>Aurea Berta Colli Chan de Suntecún</t>
  </si>
  <si>
    <t>Celia Isabel Cohuoj Tiul de Ramos</t>
  </si>
  <si>
    <t>Delmina Susaneth Huex Chan de Chayax</t>
  </si>
  <si>
    <t>Juan Eleodoro Chán Sinturión</t>
  </si>
  <si>
    <t>Oraulia Clemencia Cortes Cohuoj</t>
  </si>
  <si>
    <t>Rosita Ventura Santiago Cortez de García</t>
  </si>
  <si>
    <t>01-00-000-001-000-061-1702-11</t>
  </si>
  <si>
    <t>Julio</t>
  </si>
  <si>
    <t>COMUNIDAD LINGÜÍSTICA  MOPAN</t>
  </si>
  <si>
    <t>Aurelia Pop Chun de Tul</t>
  </si>
  <si>
    <t>Omar Ottoniel Tzalan Cajbon</t>
  </si>
  <si>
    <t>Juan Caal Rax</t>
  </si>
  <si>
    <t>Rosalia Marili Caal Ical</t>
  </si>
  <si>
    <t>Vocal l</t>
  </si>
  <si>
    <t>Monico Agustin Cohuoj Cohuoj</t>
  </si>
  <si>
    <t>Oscar Cornelio Bol Caal</t>
  </si>
  <si>
    <t>01-00-000-001-000-061-1709-11</t>
  </si>
  <si>
    <t>COMUNIDAD LINGÜÍSTICA  POQOMCHI'</t>
  </si>
  <si>
    <t>Gilberto Vinicio Toc Cajero</t>
  </si>
  <si>
    <t>1750306K</t>
  </si>
  <si>
    <t>Ricardo Morán Vin</t>
  </si>
  <si>
    <t>Irma Yolanda Caal Có</t>
  </si>
  <si>
    <t>Jorge Bin Isem</t>
  </si>
  <si>
    <t>Juan Antonio Morán Mus</t>
  </si>
  <si>
    <t>Arnoldo Xol</t>
  </si>
  <si>
    <t>Amalia Cal Xuc de Caal</t>
  </si>
  <si>
    <t>Augusto Macz Morán</t>
  </si>
  <si>
    <t>01-00-000-001-000-061-1604-11</t>
  </si>
  <si>
    <t>COMUNIDAD LINGÜÍSTICA  TEKTITEKA</t>
  </si>
  <si>
    <t>Felipe Santiago López Baltazar</t>
  </si>
  <si>
    <t>Justiniano López Ortíz</t>
  </si>
  <si>
    <t>Francisco Tomás Pérez Bravo</t>
  </si>
  <si>
    <t>Aparicio Pérez Velásquez</t>
  </si>
  <si>
    <t>Felipe Ramón López Ramirez</t>
  </si>
  <si>
    <t>Macario Pérez Ramírez</t>
  </si>
  <si>
    <t>Carmelino Pérez Ramirez</t>
  </si>
  <si>
    <t>01-00-000-001-000-061-1321-11</t>
  </si>
  <si>
    <t>GUATEMALA, AGOSTO 2026</t>
  </si>
  <si>
    <t xml:space="preserve">LA PRESENTE PLANILLA DE PAGO DE DIETAS A JUNTAS DIRECTIVAS DE LAS COMUNIDADES LINGÜÍSTICAS, ASCIENDE A LA CANTIDAD DE: CINCUENTA Y DOS MIL DOSCIENTOS QUETZALES CON 00/100. </t>
  </si>
  <si>
    <t>Basilia Chiac Cohuoj</t>
  </si>
  <si>
    <t>ANA LUISA HERNANDEZ GARCIA</t>
  </si>
  <si>
    <t>ELABORADO POR: ANA LUISA HERNANDEZ GARCIA - AUXILIAR DE CONTABILIDAD-ALMG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</si>
</sst>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[$Q-100A]#,##0.00;[Red][$Q-100A]#,##0.00"/>
    <numFmt numFmtId="166" formatCode="_(* #,##0.00_);_(* \(#,##0.00\);_(* &quot;-&quot;??_);_(@_)"/>
    <numFmt numFmtId="167" formatCode="_-[$Q-100A]* #,##0.00_-;\-[$Q-100A]* #,##0.00_-;_-[$Q-100A]* &quot;-&quot;??_-;_-@_-"/>
  </numFmts>
  <fonts count="16" x14ac:knownFonts="1"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sz val="16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/>
    <xf numFmtId="164" fontId="6" fillId="0" borderId="0" xfId="2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9" fillId="0" borderId="0" xfId="0" applyFont="1" applyFill="1"/>
    <xf numFmtId="0" fontId="3" fillId="0" borderId="0" xfId="0" applyFont="1" applyFill="1" applyBorder="1" applyAlignment="1">
      <alignment horizontal="center"/>
    </xf>
    <xf numFmtId="165" fontId="4" fillId="0" borderId="6" xfId="0" applyNumberFormat="1" applyFont="1" applyFill="1" applyBorder="1" applyAlignment="1">
      <alignment horizontal="center"/>
    </xf>
    <xf numFmtId="166" fontId="3" fillId="2" borderId="0" xfId="1" applyFont="1" applyFill="1" applyAlignment="1">
      <alignment horizontal="center"/>
    </xf>
    <xf numFmtId="0" fontId="3" fillId="0" borderId="0" xfId="0" applyFont="1"/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5" fontId="2" fillId="2" borderId="0" xfId="0" applyNumberFormat="1" applyFont="1" applyFill="1" applyAlignment="1">
      <alignment horizontal="center"/>
    </xf>
    <xf numFmtId="165" fontId="2" fillId="0" borderId="0" xfId="0" applyNumberFormat="1" applyFont="1" applyFill="1" applyBorder="1"/>
    <xf numFmtId="167" fontId="1" fillId="0" borderId="0" xfId="2" applyNumberFormat="1" applyFill="1" applyBorder="1"/>
    <xf numFmtId="167" fontId="6" fillId="0" borderId="0" xfId="0" applyNumberFormat="1" applyFont="1" applyFill="1" applyBorder="1"/>
    <xf numFmtId="164" fontId="2" fillId="0" borderId="0" xfId="2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/>
    <xf numFmtId="0" fontId="10" fillId="0" borderId="0" xfId="0" applyFont="1"/>
    <xf numFmtId="164" fontId="6" fillId="0" borderId="0" xfId="3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65" fontId="7" fillId="0" borderId="5" xfId="0" applyNumberFormat="1" applyFont="1" applyBorder="1" applyAlignment="1">
      <alignment horizontal="center"/>
    </xf>
    <xf numFmtId="0" fontId="7" fillId="0" borderId="0" xfId="0" applyFont="1"/>
    <xf numFmtId="0" fontId="8" fillId="2" borderId="0" xfId="0" applyFont="1" applyFill="1" applyAlignment="1">
      <alignment horizontal="left"/>
    </xf>
    <xf numFmtId="0" fontId="5" fillId="0" borderId="0" xfId="0" applyFont="1" applyAlignment="1">
      <alignment wrapText="1"/>
    </xf>
    <xf numFmtId="15" fontId="6" fillId="4" borderId="0" xfId="0" applyNumberFormat="1" applyFont="1" applyFill="1" applyAlignment="1">
      <alignment horizontal="left"/>
    </xf>
    <xf numFmtId="15" fontId="15" fillId="4" borderId="0" xfId="0" applyNumberFormat="1" applyFont="1" applyFill="1" applyAlignment="1">
      <alignment horizontal="center"/>
    </xf>
    <xf numFmtId="15" fontId="6" fillId="4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distributed" wrapText="1"/>
    </xf>
    <xf numFmtId="0" fontId="3" fillId="0" borderId="3" xfId="0" applyFont="1" applyFill="1" applyBorder="1" applyAlignment="1">
      <alignment horizontal="center" vertical="distributed" wrapText="1"/>
    </xf>
    <xf numFmtId="0" fontId="3" fillId="0" borderId="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703525</xdr:colOff>
      <xdr:row>0</xdr:row>
      <xdr:rowOff>147864</xdr:rowOff>
    </xdr:from>
    <xdr:to>
      <xdr:col>9</xdr:col>
      <xdr:colOff>506905</xdr:colOff>
      <xdr:row>5</xdr:row>
      <xdr:rowOff>19050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84FC4A1A-ED5A-47E3-99AB-8D5C4026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1225" y="147864"/>
          <a:ext cx="1242522" cy="1071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showGridLines="0" tabSelected="1" view="pageBreakPreview" topLeftCell="A61" zoomScale="55" zoomScaleNormal="55" zoomScaleSheetLayoutView="55" zoomScalePageLayoutView="80" workbookViewId="0">
      <selection activeCell="K26" sqref="K26"/>
    </sheetView>
  </sheetViews>
  <sheetFormatPr baseColWidth="10" defaultRowHeight="11.25" customHeight="1" x14ac:dyDescent="0.35"/>
  <cols>
    <col min="1" max="1" width="8.5703125" style="7" bestFit="1" customWidth="1"/>
    <col min="2" max="2" width="12.85546875" style="7" bestFit="1" customWidth="1"/>
    <col min="3" max="3" width="50.85546875" style="6" customWidth="1"/>
    <col min="4" max="4" width="16.7109375" style="7" customWidth="1"/>
    <col min="5" max="5" width="16.5703125" style="7" customWidth="1"/>
    <col min="6" max="6" width="21" style="38" customWidth="1"/>
    <col min="7" max="7" width="19.42578125" style="6" customWidth="1"/>
    <col min="8" max="8" width="16.28515625" style="7" customWidth="1"/>
    <col min="9" max="9" width="21.5703125" style="7" customWidth="1"/>
    <col min="10" max="10" width="16.140625" style="33" customWidth="1"/>
    <col min="11" max="11" width="20.42578125" style="7" customWidth="1"/>
    <col min="12" max="16384" width="11.42578125" style="37"/>
  </cols>
  <sheetData>
    <row r="1" spans="1:12" s="1" customFormat="1" ht="14.1" customHeight="1" x14ac:dyDescent="0.3">
      <c r="A1" s="2"/>
      <c r="B1" s="2"/>
      <c r="D1" s="2"/>
      <c r="E1" s="2"/>
      <c r="F1" s="2"/>
      <c r="H1" s="2"/>
      <c r="I1" s="2"/>
      <c r="J1" s="3"/>
      <c r="K1" s="2"/>
    </row>
    <row r="2" spans="1:12" s="1" customFormat="1" ht="20.25" x14ac:dyDescent="0.3">
      <c r="C2" s="58" t="s">
        <v>0</v>
      </c>
      <c r="D2" s="58"/>
      <c r="E2" s="58"/>
      <c r="F2" s="58"/>
      <c r="G2" s="58"/>
      <c r="H2" s="58"/>
      <c r="I2" s="58"/>
      <c r="J2" s="58"/>
      <c r="K2" s="59" t="s">
        <v>68</v>
      </c>
    </row>
    <row r="3" spans="1:12" s="1" customFormat="1" ht="20.25" x14ac:dyDescent="0.3">
      <c r="B3" s="4"/>
      <c r="C3" s="58" t="s">
        <v>1</v>
      </c>
      <c r="D3" s="58"/>
      <c r="E3" s="58"/>
      <c r="F3" s="58"/>
      <c r="G3" s="58"/>
      <c r="H3" s="58"/>
      <c r="I3" s="58"/>
      <c r="J3" s="58"/>
      <c r="K3" s="59"/>
      <c r="L3" s="59"/>
    </row>
    <row r="4" spans="1:12" s="1" customFormat="1" ht="20.25" x14ac:dyDescent="0.3">
      <c r="C4" s="60" t="s">
        <v>2</v>
      </c>
      <c r="D4" s="60"/>
      <c r="E4" s="60"/>
      <c r="F4" s="60"/>
      <c r="G4" s="60"/>
      <c r="H4" s="60"/>
      <c r="I4" s="60"/>
      <c r="J4" s="60"/>
      <c r="K4" s="59"/>
      <c r="L4" s="59"/>
    </row>
    <row r="5" spans="1:12" s="1" customFormat="1" ht="20.25" x14ac:dyDescent="0.3">
      <c r="A5" s="5"/>
      <c r="B5" s="5"/>
      <c r="C5" s="69" t="s">
        <v>3</v>
      </c>
      <c r="D5" s="69"/>
      <c r="E5" s="69"/>
      <c r="F5" s="69"/>
      <c r="G5" s="69"/>
      <c r="H5" s="69"/>
      <c r="I5" s="69"/>
      <c r="J5" s="69"/>
      <c r="K5" s="5"/>
    </row>
    <row r="6" spans="1:12" s="1" customFormat="1" ht="20.25" x14ac:dyDescent="0.3">
      <c r="A6" s="4"/>
      <c r="B6" s="4"/>
      <c r="C6" s="62" t="s">
        <v>69</v>
      </c>
      <c r="D6" s="62"/>
      <c r="E6" s="62"/>
      <c r="F6" s="62"/>
      <c r="G6" s="62"/>
      <c r="H6" s="62"/>
      <c r="I6" s="62"/>
      <c r="J6" s="62"/>
      <c r="K6" s="4"/>
    </row>
    <row r="7" spans="1:12" s="1" customFormat="1" ht="17.25" customHeight="1" x14ac:dyDescent="0.3">
      <c r="J7" s="3"/>
    </row>
    <row r="8" spans="1:12" s="1" customFormat="1" ht="26.25" customHeight="1" x14ac:dyDescent="0.3">
      <c r="A8" s="63" t="s">
        <v>4</v>
      </c>
      <c r="B8" s="63" t="s">
        <v>5</v>
      </c>
      <c r="C8" s="63" t="s">
        <v>6</v>
      </c>
      <c r="D8" s="41" t="s">
        <v>7</v>
      </c>
      <c r="E8" s="70" t="s">
        <v>13</v>
      </c>
      <c r="F8" s="63" t="s">
        <v>8</v>
      </c>
      <c r="G8" s="63" t="s">
        <v>9</v>
      </c>
      <c r="H8" s="65" t="s">
        <v>10</v>
      </c>
      <c r="I8" s="67" t="s">
        <v>11</v>
      </c>
      <c r="J8" s="42"/>
      <c r="K8" s="42"/>
    </row>
    <row r="9" spans="1:12" s="1" customFormat="1" ht="20.25" x14ac:dyDescent="0.3">
      <c r="A9" s="64"/>
      <c r="B9" s="64"/>
      <c r="C9" s="64"/>
      <c r="D9" s="40" t="s">
        <v>12</v>
      </c>
      <c r="E9" s="71"/>
      <c r="F9" s="64"/>
      <c r="G9" s="64"/>
      <c r="H9" s="66"/>
      <c r="I9" s="68"/>
      <c r="J9" s="9"/>
      <c r="K9" s="42"/>
    </row>
    <row r="10" spans="1:12" s="7" customFormat="1" ht="15.75" x14ac:dyDescent="0.25">
      <c r="A10" s="42"/>
      <c r="B10" s="42"/>
      <c r="C10" s="43"/>
      <c r="D10" s="42"/>
      <c r="E10" s="42"/>
      <c r="F10" s="42"/>
      <c r="G10" s="44"/>
      <c r="H10" s="44"/>
      <c r="I10" s="44"/>
      <c r="J10" s="9"/>
      <c r="K10" s="42"/>
    </row>
    <row r="11" spans="1:12" s="7" customFormat="1" ht="15.75" x14ac:dyDescent="0.25">
      <c r="A11" s="42"/>
      <c r="B11" s="42"/>
      <c r="C11" s="45" t="s">
        <v>70</v>
      </c>
      <c r="D11" s="42"/>
      <c r="E11" s="42"/>
      <c r="F11" s="42"/>
      <c r="G11" s="44"/>
      <c r="H11" s="44"/>
      <c r="I11" s="44"/>
      <c r="J11" s="48"/>
      <c r="K11" s="48"/>
    </row>
    <row r="12" spans="1:12" s="7" customFormat="1" ht="15" x14ac:dyDescent="0.2">
      <c r="A12" s="42">
        <v>1</v>
      </c>
      <c r="B12" s="42">
        <v>34786023</v>
      </c>
      <c r="C12" s="46" t="s">
        <v>71</v>
      </c>
      <c r="D12" s="42" t="s">
        <v>14</v>
      </c>
      <c r="E12" s="42">
        <v>9744</v>
      </c>
      <c r="F12" s="42" t="s">
        <v>78</v>
      </c>
      <c r="G12" s="47">
        <v>900</v>
      </c>
      <c r="H12" s="47">
        <f t="shared" ref="H12:H17" si="0">G12*5%</f>
        <v>45</v>
      </c>
      <c r="I12" s="47">
        <f t="shared" ref="I12:I17" si="1">G12-H12</f>
        <v>855</v>
      </c>
      <c r="J12" s="42"/>
      <c r="K12" s="42"/>
    </row>
    <row r="13" spans="1:12" s="7" customFormat="1" ht="15" x14ac:dyDescent="0.2">
      <c r="A13" s="42">
        <f>A12+1</f>
        <v>2</v>
      </c>
      <c r="B13" s="42">
        <v>38263742</v>
      </c>
      <c r="C13" s="46" t="s">
        <v>72</v>
      </c>
      <c r="D13" s="42" t="s">
        <v>15</v>
      </c>
      <c r="E13" s="42">
        <f>E12</f>
        <v>9744</v>
      </c>
      <c r="F13" s="42" t="str">
        <f>F12</f>
        <v>Julio</v>
      </c>
      <c r="G13" s="47">
        <v>900</v>
      </c>
      <c r="H13" s="47">
        <f>G13*5%</f>
        <v>45</v>
      </c>
      <c r="I13" s="47">
        <f>G13-H13</f>
        <v>855</v>
      </c>
      <c r="J13" s="9"/>
      <c r="K13" s="42"/>
    </row>
    <row r="14" spans="1:12" s="7" customFormat="1" ht="15" x14ac:dyDescent="0.2">
      <c r="A14" s="42">
        <f t="shared" ref="A14:A17" si="2">A13+1</f>
        <v>3</v>
      </c>
      <c r="B14" s="42">
        <v>27817342</v>
      </c>
      <c r="C14" s="46" t="s">
        <v>73</v>
      </c>
      <c r="D14" s="42" t="s">
        <v>16</v>
      </c>
      <c r="E14" s="42">
        <f>E13</f>
        <v>9744</v>
      </c>
      <c r="F14" s="42" t="str">
        <f>F12</f>
        <v>Julio</v>
      </c>
      <c r="G14" s="47">
        <v>900</v>
      </c>
      <c r="H14" s="47">
        <f t="shared" si="0"/>
        <v>45</v>
      </c>
      <c r="I14" s="47">
        <f t="shared" si="1"/>
        <v>855</v>
      </c>
      <c r="J14" s="9"/>
      <c r="K14" s="42"/>
    </row>
    <row r="15" spans="1:12" s="7" customFormat="1" ht="15" x14ac:dyDescent="0.2">
      <c r="A15" s="42">
        <f t="shared" si="2"/>
        <v>4</v>
      </c>
      <c r="B15" s="42">
        <v>80464777</v>
      </c>
      <c r="C15" s="46" t="s">
        <v>74</v>
      </c>
      <c r="D15" s="8" t="s">
        <v>18</v>
      </c>
      <c r="E15" s="42">
        <f t="shared" ref="E15:E17" si="3">E14</f>
        <v>9744</v>
      </c>
      <c r="F15" s="42" t="str">
        <f>F12</f>
        <v>Julio</v>
      </c>
      <c r="G15" s="47">
        <v>900</v>
      </c>
      <c r="H15" s="47">
        <f t="shared" si="0"/>
        <v>45</v>
      </c>
      <c r="I15" s="47">
        <f t="shared" si="1"/>
        <v>855</v>
      </c>
      <c r="J15" s="48"/>
      <c r="K15" s="48"/>
    </row>
    <row r="16" spans="1:12" s="7" customFormat="1" ht="15" x14ac:dyDescent="0.2">
      <c r="A16" s="42">
        <f t="shared" si="2"/>
        <v>5</v>
      </c>
      <c r="B16" s="48">
        <v>26930609</v>
      </c>
      <c r="C16" s="46" t="s">
        <v>75</v>
      </c>
      <c r="D16" s="8" t="s">
        <v>19</v>
      </c>
      <c r="E16" s="42">
        <f t="shared" si="3"/>
        <v>9744</v>
      </c>
      <c r="F16" s="42" t="str">
        <f>F12</f>
        <v>Julio</v>
      </c>
      <c r="G16" s="47">
        <v>900</v>
      </c>
      <c r="H16" s="47">
        <f t="shared" si="0"/>
        <v>45</v>
      </c>
      <c r="I16" s="47">
        <f t="shared" si="1"/>
        <v>855</v>
      </c>
      <c r="J16" s="48"/>
      <c r="K16" s="48"/>
    </row>
    <row r="17" spans="1:13" s="7" customFormat="1" ht="15" x14ac:dyDescent="0.2">
      <c r="A17" s="42">
        <f t="shared" si="2"/>
        <v>6</v>
      </c>
      <c r="B17" s="48">
        <v>42309409</v>
      </c>
      <c r="C17" s="46" t="s">
        <v>76</v>
      </c>
      <c r="D17" s="42" t="s">
        <v>20</v>
      </c>
      <c r="E17" s="42">
        <f t="shared" si="3"/>
        <v>9744</v>
      </c>
      <c r="F17" s="42" t="str">
        <f>F12</f>
        <v>Julio</v>
      </c>
      <c r="G17" s="47">
        <v>900</v>
      </c>
      <c r="H17" s="47">
        <f t="shared" si="0"/>
        <v>45</v>
      </c>
      <c r="I17" s="47">
        <f t="shared" si="1"/>
        <v>855</v>
      </c>
      <c r="J17" s="42"/>
      <c r="K17" s="42"/>
    </row>
    <row r="18" spans="1:13" s="7" customFormat="1" ht="16.5" thickBot="1" x14ac:dyDescent="0.3">
      <c r="A18" s="42"/>
      <c r="B18" s="42"/>
      <c r="C18" s="43" t="s">
        <v>77</v>
      </c>
      <c r="D18" s="42"/>
      <c r="E18" s="42"/>
      <c r="F18" s="42"/>
      <c r="G18" s="49">
        <f>SUM(G12:G17)</f>
        <v>5400</v>
      </c>
      <c r="H18" s="49">
        <f>SUM(H12:H17)</f>
        <v>270</v>
      </c>
      <c r="I18" s="49">
        <f>SUM(I12:I17)</f>
        <v>5130</v>
      </c>
      <c r="J18" s="42"/>
      <c r="K18" s="42"/>
    </row>
    <row r="19" spans="1:13" s="7" customFormat="1" ht="16.5" thickTop="1" x14ac:dyDescent="0.25">
      <c r="A19" s="42"/>
      <c r="B19" s="42"/>
      <c r="C19" s="43"/>
      <c r="D19" s="42"/>
      <c r="E19" s="42"/>
      <c r="F19" s="42"/>
      <c r="G19" s="44"/>
      <c r="H19" s="44"/>
      <c r="I19" s="44"/>
      <c r="J19" s="42"/>
      <c r="K19" s="42"/>
    </row>
    <row r="20" spans="1:13" s="7" customFormat="1" ht="15.75" x14ac:dyDescent="0.25">
      <c r="A20" s="42"/>
      <c r="B20" s="42"/>
      <c r="C20" s="43"/>
      <c r="D20" s="42"/>
      <c r="E20" s="42"/>
      <c r="F20" s="42"/>
      <c r="G20" s="44"/>
      <c r="H20" s="44"/>
      <c r="I20" s="44"/>
      <c r="J20" s="42"/>
      <c r="K20" s="42"/>
    </row>
    <row r="21" spans="1:13" s="7" customFormat="1" ht="15.75" x14ac:dyDescent="0.25">
      <c r="A21" s="42"/>
      <c r="B21" s="42"/>
      <c r="C21" s="45" t="s">
        <v>60</v>
      </c>
      <c r="D21" s="42"/>
      <c r="E21" s="42"/>
      <c r="F21" s="42"/>
      <c r="G21" s="44"/>
      <c r="H21" s="44"/>
      <c r="I21" s="44"/>
      <c r="J21" s="42"/>
      <c r="K21" s="42"/>
    </row>
    <row r="22" spans="1:13" s="7" customFormat="1" ht="15" x14ac:dyDescent="0.2">
      <c r="A22" s="42">
        <f>A17+1</f>
        <v>7</v>
      </c>
      <c r="B22" s="48">
        <v>31047033</v>
      </c>
      <c r="C22" s="46" t="s">
        <v>61</v>
      </c>
      <c r="D22" s="42" t="s">
        <v>14</v>
      </c>
      <c r="E22" s="42">
        <v>9883</v>
      </c>
      <c r="F22" s="42" t="s">
        <v>78</v>
      </c>
      <c r="G22" s="47">
        <v>900</v>
      </c>
      <c r="H22" s="47">
        <f t="shared" ref="H22:H26" si="4">G22*5%</f>
        <v>45</v>
      </c>
      <c r="I22" s="47">
        <f t="shared" ref="I22:I26" si="5">G22-H22</f>
        <v>855</v>
      </c>
      <c r="J22" s="48"/>
      <c r="K22" s="48"/>
    </row>
    <row r="23" spans="1:13" s="7" customFormat="1" ht="15" x14ac:dyDescent="0.2">
      <c r="A23" s="42">
        <f t="shared" ref="A23" si="6">+A22+1</f>
        <v>8</v>
      </c>
      <c r="B23" s="42">
        <v>32753209</v>
      </c>
      <c r="C23" s="46" t="s">
        <v>62</v>
      </c>
      <c r="D23" s="42" t="s">
        <v>15</v>
      </c>
      <c r="E23" s="42">
        <f>E22</f>
        <v>9883</v>
      </c>
      <c r="F23" s="42" t="str">
        <f>F22</f>
        <v>Julio</v>
      </c>
      <c r="G23" s="47">
        <f>G22</f>
        <v>900</v>
      </c>
      <c r="H23" s="47">
        <f t="shared" si="4"/>
        <v>45</v>
      </c>
      <c r="I23" s="47">
        <f t="shared" si="5"/>
        <v>855</v>
      </c>
      <c r="J23" s="9"/>
      <c r="K23" s="42"/>
    </row>
    <row r="24" spans="1:13" s="7" customFormat="1" ht="15" x14ac:dyDescent="0.2">
      <c r="A24" s="42">
        <f>+A23+1</f>
        <v>9</v>
      </c>
      <c r="B24" s="42">
        <v>88555526</v>
      </c>
      <c r="C24" s="46" t="s">
        <v>63</v>
      </c>
      <c r="D24" s="42" t="s">
        <v>18</v>
      </c>
      <c r="E24" s="42">
        <f t="shared" ref="E24:E26" si="7">E23</f>
        <v>9883</v>
      </c>
      <c r="F24" s="42" t="str">
        <f>F22</f>
        <v>Julio</v>
      </c>
      <c r="G24" s="47">
        <f>G22</f>
        <v>900</v>
      </c>
      <c r="H24" s="47">
        <f t="shared" si="4"/>
        <v>45</v>
      </c>
      <c r="I24" s="47">
        <f t="shared" si="5"/>
        <v>855</v>
      </c>
      <c r="J24" s="9"/>
      <c r="K24" s="42"/>
    </row>
    <row r="25" spans="1:13" s="7" customFormat="1" ht="15" x14ac:dyDescent="0.2">
      <c r="A25" s="42">
        <f>+A24+1</f>
        <v>10</v>
      </c>
      <c r="B25" s="42" t="s">
        <v>64</v>
      </c>
      <c r="C25" s="46" t="s">
        <v>65</v>
      </c>
      <c r="D25" s="42" t="s">
        <v>19</v>
      </c>
      <c r="E25" s="42">
        <f t="shared" si="7"/>
        <v>9883</v>
      </c>
      <c r="F25" s="42" t="str">
        <f>F22</f>
        <v>Julio</v>
      </c>
      <c r="G25" s="47">
        <f>G22</f>
        <v>900</v>
      </c>
      <c r="H25" s="47">
        <f t="shared" si="4"/>
        <v>45</v>
      </c>
      <c r="I25" s="47">
        <f t="shared" si="5"/>
        <v>855</v>
      </c>
      <c r="J25" s="9"/>
      <c r="K25" s="42"/>
    </row>
    <row r="26" spans="1:13" s="7" customFormat="1" ht="15" x14ac:dyDescent="0.2">
      <c r="A26" s="42">
        <f>+A25+1</f>
        <v>11</v>
      </c>
      <c r="B26" s="42">
        <v>23130679</v>
      </c>
      <c r="C26" s="46" t="s">
        <v>66</v>
      </c>
      <c r="D26" s="42" t="s">
        <v>20</v>
      </c>
      <c r="E26" s="42">
        <f t="shared" si="7"/>
        <v>9883</v>
      </c>
      <c r="F26" s="42" t="str">
        <f>F22</f>
        <v>Julio</v>
      </c>
      <c r="G26" s="47">
        <f>G22</f>
        <v>900</v>
      </c>
      <c r="H26" s="47">
        <f t="shared" si="4"/>
        <v>45</v>
      </c>
      <c r="I26" s="47">
        <f t="shared" si="5"/>
        <v>855</v>
      </c>
      <c r="J26" s="9"/>
      <c r="K26" s="42"/>
    </row>
    <row r="27" spans="1:13" s="7" customFormat="1" ht="16.5" thickBot="1" x14ac:dyDescent="0.3">
      <c r="A27" s="42"/>
      <c r="B27" s="42"/>
      <c r="C27" s="43" t="s">
        <v>67</v>
      </c>
      <c r="D27" s="42"/>
      <c r="E27" s="42"/>
      <c r="F27" s="42"/>
      <c r="G27" s="49">
        <f>SUM(G22:G26)</f>
        <v>4500</v>
      </c>
      <c r="H27" s="49">
        <f>SUM(H22:H26)</f>
        <v>225</v>
      </c>
      <c r="I27" s="49">
        <f>SUM(I22:I26)</f>
        <v>4275</v>
      </c>
      <c r="J27" s="9"/>
      <c r="K27" s="42"/>
    </row>
    <row r="28" spans="1:13" s="7" customFormat="1" ht="16.5" thickTop="1" x14ac:dyDescent="0.25">
      <c r="A28" s="42"/>
      <c r="B28" s="42"/>
      <c r="C28" s="43"/>
      <c r="D28" s="42"/>
      <c r="E28" s="42"/>
      <c r="F28" s="42"/>
      <c r="G28" s="44"/>
      <c r="H28" s="44"/>
      <c r="I28" s="44"/>
      <c r="J28" s="9"/>
      <c r="K28" s="42"/>
    </row>
    <row r="29" spans="1:13" s="7" customFormat="1" ht="15.75" x14ac:dyDescent="0.25">
      <c r="A29" s="42"/>
      <c r="B29" s="42"/>
      <c r="C29" s="43"/>
      <c r="D29" s="42"/>
      <c r="E29" s="42"/>
      <c r="F29" s="42"/>
      <c r="G29" s="44"/>
      <c r="H29" s="44"/>
      <c r="I29" s="44"/>
      <c r="J29" s="9"/>
      <c r="K29" s="42"/>
    </row>
    <row r="30" spans="1:13" s="7" customFormat="1" ht="15.75" x14ac:dyDescent="0.25">
      <c r="A30" s="42"/>
      <c r="B30" s="42"/>
      <c r="C30" s="51" t="s">
        <v>34</v>
      </c>
      <c r="D30" s="42"/>
      <c r="E30" s="42"/>
      <c r="F30" s="42"/>
      <c r="G30" s="44"/>
      <c r="H30" s="44"/>
      <c r="I30" s="44"/>
      <c r="J30" s="9"/>
      <c r="K30" s="42"/>
      <c r="L30" s="50"/>
      <c r="M30" s="52"/>
    </row>
    <row r="31" spans="1:13" s="7" customFormat="1" ht="15" x14ac:dyDescent="0.2">
      <c r="A31" s="42">
        <f>A26+1</f>
        <v>12</v>
      </c>
      <c r="B31" s="48">
        <v>38331861</v>
      </c>
      <c r="C31" s="46" t="s">
        <v>35</v>
      </c>
      <c r="D31" s="39" t="s">
        <v>14</v>
      </c>
      <c r="E31" s="42">
        <v>9797</v>
      </c>
      <c r="F31" s="42" t="s">
        <v>78</v>
      </c>
      <c r="G31" s="47">
        <v>900</v>
      </c>
      <c r="H31" s="47">
        <f>G31*5%</f>
        <v>45</v>
      </c>
      <c r="I31" s="47">
        <f>G31-H31</f>
        <v>855</v>
      </c>
      <c r="J31" s="42"/>
      <c r="K31" s="48"/>
      <c r="L31" s="53"/>
      <c r="M31" s="54"/>
    </row>
    <row r="32" spans="1:13" s="7" customFormat="1" ht="15" x14ac:dyDescent="0.2">
      <c r="A32" s="42">
        <f t="shared" ref="A32:A34" si="8">+A31+1</f>
        <v>13</v>
      </c>
      <c r="B32" s="42">
        <v>11291974</v>
      </c>
      <c r="C32" s="46" t="s">
        <v>36</v>
      </c>
      <c r="D32" s="42" t="s">
        <v>15</v>
      </c>
      <c r="E32" s="42">
        <f>E31</f>
        <v>9797</v>
      </c>
      <c r="F32" s="42" t="str">
        <f>F31</f>
        <v>Julio</v>
      </c>
      <c r="G32" s="47">
        <f>G31</f>
        <v>900</v>
      </c>
      <c r="H32" s="47">
        <f t="shared" ref="H32:H37" si="9">G32*5%</f>
        <v>45</v>
      </c>
      <c r="I32" s="47">
        <f t="shared" ref="I32:I37" si="10">G32-H32</f>
        <v>855</v>
      </c>
      <c r="J32" s="47"/>
      <c r="K32" s="42"/>
      <c r="L32" s="55"/>
      <c r="M32" s="54"/>
    </row>
    <row r="33" spans="1:13" s="7" customFormat="1" ht="15" x14ac:dyDescent="0.2">
      <c r="A33" s="42">
        <f t="shared" si="8"/>
        <v>14</v>
      </c>
      <c r="B33" s="42">
        <v>44373554</v>
      </c>
      <c r="C33" s="46" t="s">
        <v>37</v>
      </c>
      <c r="D33" s="42" t="s">
        <v>16</v>
      </c>
      <c r="E33" s="42">
        <f>E31</f>
        <v>9797</v>
      </c>
      <c r="F33" s="42" t="str">
        <f>F31</f>
        <v>Julio</v>
      </c>
      <c r="G33" s="47">
        <f>G31</f>
        <v>900</v>
      </c>
      <c r="H33" s="47">
        <f t="shared" si="9"/>
        <v>45</v>
      </c>
      <c r="I33" s="47">
        <f t="shared" si="10"/>
        <v>855</v>
      </c>
      <c r="J33" s="47"/>
      <c r="K33" s="42"/>
      <c r="L33" s="55"/>
      <c r="M33" s="54"/>
    </row>
    <row r="34" spans="1:13" s="7" customFormat="1" ht="15" x14ac:dyDescent="0.2">
      <c r="A34" s="42">
        <f t="shared" si="8"/>
        <v>15</v>
      </c>
      <c r="B34" s="42">
        <v>28934806</v>
      </c>
      <c r="C34" s="46" t="s">
        <v>38</v>
      </c>
      <c r="D34" s="42" t="s">
        <v>17</v>
      </c>
      <c r="E34" s="42">
        <f>E31</f>
        <v>9797</v>
      </c>
      <c r="F34" s="42" t="str">
        <f>F31</f>
        <v>Julio</v>
      </c>
      <c r="G34" s="47">
        <f>G31</f>
        <v>900</v>
      </c>
      <c r="H34" s="47">
        <f t="shared" si="9"/>
        <v>45</v>
      </c>
      <c r="I34" s="47">
        <f t="shared" si="10"/>
        <v>855</v>
      </c>
      <c r="J34" s="47"/>
      <c r="K34" s="42"/>
      <c r="L34" s="55"/>
      <c r="M34" s="54"/>
    </row>
    <row r="35" spans="1:13" s="7" customFormat="1" ht="15" x14ac:dyDescent="0.2">
      <c r="A35" s="42">
        <f>+A34+1</f>
        <v>16</v>
      </c>
      <c r="B35" s="42">
        <v>89058445</v>
      </c>
      <c r="C35" s="46" t="s">
        <v>39</v>
      </c>
      <c r="D35" s="42" t="s">
        <v>18</v>
      </c>
      <c r="E35" s="42">
        <f>E31</f>
        <v>9797</v>
      </c>
      <c r="F35" s="42" t="str">
        <f>F31</f>
        <v>Julio</v>
      </c>
      <c r="G35" s="47">
        <f>G31</f>
        <v>900</v>
      </c>
      <c r="H35" s="47">
        <f t="shared" si="9"/>
        <v>45</v>
      </c>
      <c r="I35" s="47">
        <f t="shared" si="10"/>
        <v>855</v>
      </c>
      <c r="J35" s="47"/>
      <c r="K35" s="42"/>
      <c r="L35" s="55"/>
      <c r="M35" s="54"/>
    </row>
    <row r="36" spans="1:13" s="7" customFormat="1" ht="15" x14ac:dyDescent="0.2">
      <c r="A36" s="42">
        <f>+A35+1</f>
        <v>17</v>
      </c>
      <c r="B36" s="42">
        <v>55812023</v>
      </c>
      <c r="C36" s="46" t="s">
        <v>40</v>
      </c>
      <c r="D36" s="42" t="s">
        <v>19</v>
      </c>
      <c r="E36" s="42">
        <f>E31</f>
        <v>9797</v>
      </c>
      <c r="F36" s="42" t="str">
        <f>F31</f>
        <v>Julio</v>
      </c>
      <c r="G36" s="47">
        <f>G31</f>
        <v>900</v>
      </c>
      <c r="H36" s="47">
        <f t="shared" si="9"/>
        <v>45</v>
      </c>
      <c r="I36" s="47">
        <f t="shared" si="10"/>
        <v>855</v>
      </c>
      <c r="J36" s="47"/>
      <c r="K36" s="42"/>
      <c r="L36" s="55"/>
      <c r="M36" s="54"/>
    </row>
    <row r="37" spans="1:13" s="7" customFormat="1" ht="15" x14ac:dyDescent="0.2">
      <c r="A37" s="42">
        <f t="shared" ref="A37" si="11">A36+1</f>
        <v>18</v>
      </c>
      <c r="B37" s="42">
        <v>41947819</v>
      </c>
      <c r="C37" s="46" t="s">
        <v>41</v>
      </c>
      <c r="D37" s="42" t="s">
        <v>20</v>
      </c>
      <c r="E37" s="42">
        <f>E31</f>
        <v>9797</v>
      </c>
      <c r="F37" s="42" t="str">
        <f>F31</f>
        <v>Julio</v>
      </c>
      <c r="G37" s="47">
        <f>G31</f>
        <v>900</v>
      </c>
      <c r="H37" s="47">
        <f t="shared" si="9"/>
        <v>45</v>
      </c>
      <c r="I37" s="47">
        <f t="shared" si="10"/>
        <v>855</v>
      </c>
      <c r="J37" s="42"/>
      <c r="K37" s="42"/>
      <c r="L37" s="55"/>
      <c r="M37" s="54"/>
    </row>
    <row r="38" spans="1:13" s="7" customFormat="1" ht="16.5" thickBot="1" x14ac:dyDescent="0.3">
      <c r="A38" s="42"/>
      <c r="B38" s="42"/>
      <c r="C38" s="43" t="s">
        <v>42</v>
      </c>
      <c r="D38" s="42"/>
      <c r="E38" s="42"/>
      <c r="F38" s="42"/>
      <c r="G38" s="49">
        <f>SUM(G31:G37)</f>
        <v>6300</v>
      </c>
      <c r="H38" s="49">
        <f t="shared" ref="H38" si="12">SUM(H31:H37)</f>
        <v>315</v>
      </c>
      <c r="I38" s="49">
        <f>SUM(I31:I37)</f>
        <v>5985</v>
      </c>
      <c r="J38" s="42"/>
      <c r="K38" s="42"/>
    </row>
    <row r="39" spans="1:13" s="7" customFormat="1" ht="16.5" thickTop="1" x14ac:dyDescent="0.25">
      <c r="A39" s="42"/>
      <c r="B39" s="42"/>
      <c r="C39" s="43"/>
      <c r="D39" s="42"/>
      <c r="E39" s="42"/>
      <c r="F39" s="42"/>
      <c r="G39" s="44"/>
      <c r="H39" s="44"/>
      <c r="I39" s="44"/>
      <c r="J39" s="42"/>
      <c r="K39" s="42"/>
    </row>
    <row r="40" spans="1:13" s="7" customFormat="1" ht="15.75" x14ac:dyDescent="0.25">
      <c r="A40" s="42"/>
      <c r="B40" s="42"/>
      <c r="C40" s="43"/>
      <c r="D40" s="42"/>
      <c r="E40" s="42"/>
      <c r="F40" s="42"/>
      <c r="G40" s="44"/>
      <c r="H40" s="44"/>
      <c r="I40" s="44"/>
      <c r="J40" s="9"/>
      <c r="K40" s="42"/>
    </row>
    <row r="41" spans="1:13" s="7" customFormat="1" ht="15.75" x14ac:dyDescent="0.25">
      <c r="A41" s="42"/>
      <c r="B41" s="42"/>
      <c r="C41" s="45" t="s">
        <v>79</v>
      </c>
      <c r="D41" s="42"/>
      <c r="E41" s="42"/>
      <c r="F41" s="42"/>
      <c r="G41" s="44"/>
      <c r="H41" s="44"/>
      <c r="I41" s="44"/>
      <c r="J41" s="42"/>
      <c r="K41" s="42"/>
    </row>
    <row r="42" spans="1:13" s="7" customFormat="1" ht="15" customHeight="1" x14ac:dyDescent="0.2">
      <c r="A42" s="42">
        <f>A37+1</f>
        <v>19</v>
      </c>
      <c r="B42" s="42">
        <v>29605660</v>
      </c>
      <c r="C42" s="46" t="s">
        <v>110</v>
      </c>
      <c r="D42" s="42" t="s">
        <v>14</v>
      </c>
      <c r="E42" s="42">
        <v>9785</v>
      </c>
      <c r="F42" s="42" t="s">
        <v>78</v>
      </c>
      <c r="G42" s="47">
        <v>900</v>
      </c>
      <c r="H42" s="47">
        <f t="shared" ref="H42:H48" si="13">G42*5%</f>
        <v>45</v>
      </c>
      <c r="I42" s="47">
        <f t="shared" ref="I42:I48" si="14">G42-H42</f>
        <v>855</v>
      </c>
      <c r="J42" s="42"/>
      <c r="K42" s="42"/>
    </row>
    <row r="43" spans="1:13" s="7" customFormat="1" ht="15" customHeight="1" x14ac:dyDescent="0.2">
      <c r="A43" s="42">
        <f t="shared" ref="A43:A48" si="15">A42+1</f>
        <v>20</v>
      </c>
      <c r="B43" s="42">
        <v>31148689</v>
      </c>
      <c r="C43" s="46" t="s">
        <v>80</v>
      </c>
      <c r="D43" s="42" t="s">
        <v>15</v>
      </c>
      <c r="E43" s="42">
        <f>E42</f>
        <v>9785</v>
      </c>
      <c r="F43" s="42" t="str">
        <f>F42</f>
        <v>Julio</v>
      </c>
      <c r="G43" s="47">
        <v>900</v>
      </c>
      <c r="H43" s="47">
        <f t="shared" si="13"/>
        <v>45</v>
      </c>
      <c r="I43" s="47">
        <f t="shared" si="14"/>
        <v>855</v>
      </c>
      <c r="J43" s="42"/>
      <c r="K43" s="42"/>
    </row>
    <row r="44" spans="1:13" s="7" customFormat="1" ht="15" x14ac:dyDescent="0.2">
      <c r="A44" s="42">
        <f t="shared" si="15"/>
        <v>21</v>
      </c>
      <c r="B44" s="48">
        <v>57367027</v>
      </c>
      <c r="C44" s="46" t="s">
        <v>81</v>
      </c>
      <c r="D44" s="42" t="s">
        <v>16</v>
      </c>
      <c r="E44" s="42">
        <f t="shared" ref="E44:F48" si="16">E43</f>
        <v>9785</v>
      </c>
      <c r="F44" s="42" t="str">
        <f t="shared" si="16"/>
        <v>Julio</v>
      </c>
      <c r="G44" s="47">
        <v>900</v>
      </c>
      <c r="H44" s="47">
        <f t="shared" si="13"/>
        <v>45</v>
      </c>
      <c r="I44" s="47">
        <f t="shared" si="14"/>
        <v>855</v>
      </c>
      <c r="J44" s="42"/>
      <c r="K44" s="42"/>
    </row>
    <row r="45" spans="1:13" s="7" customFormat="1" ht="15" x14ac:dyDescent="0.2">
      <c r="A45" s="42">
        <f t="shared" si="15"/>
        <v>22</v>
      </c>
      <c r="B45" s="48">
        <v>52139379</v>
      </c>
      <c r="C45" s="46" t="s">
        <v>82</v>
      </c>
      <c r="D45" s="42" t="s">
        <v>17</v>
      </c>
      <c r="E45" s="42">
        <f t="shared" si="16"/>
        <v>9785</v>
      </c>
      <c r="F45" s="42" t="str">
        <f t="shared" si="16"/>
        <v>Julio</v>
      </c>
      <c r="G45" s="47">
        <v>900</v>
      </c>
      <c r="H45" s="47">
        <f t="shared" si="13"/>
        <v>45</v>
      </c>
      <c r="I45" s="47">
        <f t="shared" si="14"/>
        <v>855</v>
      </c>
      <c r="J45" s="42"/>
      <c r="K45" s="42"/>
    </row>
    <row r="46" spans="1:13" s="7" customFormat="1" ht="15" x14ac:dyDescent="0.2">
      <c r="A46" s="42">
        <f t="shared" si="15"/>
        <v>23</v>
      </c>
      <c r="B46" s="48">
        <v>61871028</v>
      </c>
      <c r="C46" s="46" t="s">
        <v>83</v>
      </c>
      <c r="D46" s="42" t="s">
        <v>84</v>
      </c>
      <c r="E46" s="42">
        <f t="shared" si="16"/>
        <v>9785</v>
      </c>
      <c r="F46" s="42" t="str">
        <f t="shared" si="16"/>
        <v>Julio</v>
      </c>
      <c r="G46" s="47">
        <v>900</v>
      </c>
      <c r="H46" s="47">
        <f t="shared" si="13"/>
        <v>45</v>
      </c>
      <c r="I46" s="47">
        <f t="shared" si="14"/>
        <v>855</v>
      </c>
      <c r="J46" s="42"/>
      <c r="K46" s="42"/>
    </row>
    <row r="47" spans="1:13" s="7" customFormat="1" ht="15" x14ac:dyDescent="0.2">
      <c r="A47" s="42">
        <f t="shared" si="15"/>
        <v>24</v>
      </c>
      <c r="B47" s="42">
        <v>24305413</v>
      </c>
      <c r="C47" s="46" t="s">
        <v>85</v>
      </c>
      <c r="D47" s="42" t="s">
        <v>19</v>
      </c>
      <c r="E47" s="42">
        <f t="shared" si="16"/>
        <v>9785</v>
      </c>
      <c r="F47" s="42" t="str">
        <f t="shared" si="16"/>
        <v>Julio</v>
      </c>
      <c r="G47" s="47">
        <v>900</v>
      </c>
      <c r="H47" s="47">
        <f t="shared" si="13"/>
        <v>45</v>
      </c>
      <c r="I47" s="47">
        <f t="shared" si="14"/>
        <v>855</v>
      </c>
      <c r="J47" s="42"/>
      <c r="K47" s="42"/>
    </row>
    <row r="48" spans="1:13" s="7" customFormat="1" ht="15" x14ac:dyDescent="0.2">
      <c r="A48" s="42">
        <f t="shared" si="15"/>
        <v>25</v>
      </c>
      <c r="B48" s="42">
        <v>51356376</v>
      </c>
      <c r="C48" s="46" t="s">
        <v>86</v>
      </c>
      <c r="D48" s="42" t="s">
        <v>20</v>
      </c>
      <c r="E48" s="42">
        <f t="shared" si="16"/>
        <v>9785</v>
      </c>
      <c r="F48" s="42" t="str">
        <f t="shared" si="16"/>
        <v>Julio</v>
      </c>
      <c r="G48" s="47">
        <v>900</v>
      </c>
      <c r="H48" s="47">
        <f t="shared" si="13"/>
        <v>45</v>
      </c>
      <c r="I48" s="47">
        <f t="shared" si="14"/>
        <v>855</v>
      </c>
      <c r="J48" s="42"/>
      <c r="K48" s="42"/>
    </row>
    <row r="49" spans="1:13" s="7" customFormat="1" ht="16.5" thickBot="1" x14ac:dyDescent="0.3">
      <c r="A49" s="42"/>
      <c r="B49" s="42"/>
      <c r="C49" s="43" t="s">
        <v>87</v>
      </c>
      <c r="D49" s="42"/>
      <c r="E49" s="42"/>
      <c r="F49" s="42"/>
      <c r="G49" s="49">
        <f>SUM(G42:G48)</f>
        <v>6300</v>
      </c>
      <c r="H49" s="49">
        <f>SUM(H42:H48)</f>
        <v>315</v>
      </c>
      <c r="I49" s="49">
        <f>SUM(I42:I48)</f>
        <v>5985</v>
      </c>
      <c r="J49" s="9"/>
      <c r="K49" s="42"/>
    </row>
    <row r="50" spans="1:13" s="7" customFormat="1" ht="16.5" thickTop="1" x14ac:dyDescent="0.25">
      <c r="A50" s="42"/>
      <c r="B50" s="42"/>
      <c r="C50" s="43"/>
      <c r="D50" s="42"/>
      <c r="E50" s="42"/>
      <c r="F50" s="42"/>
      <c r="G50" s="44"/>
      <c r="H50" s="44"/>
      <c r="I50" s="44"/>
      <c r="J50" s="9"/>
      <c r="K50" s="42"/>
    </row>
    <row r="51" spans="1:13" s="7" customFormat="1" ht="15.75" x14ac:dyDescent="0.25">
      <c r="A51" s="42"/>
      <c r="B51" s="42"/>
      <c r="C51" s="43"/>
      <c r="D51" s="42"/>
      <c r="E51" s="42"/>
      <c r="F51" s="42"/>
      <c r="G51" s="44"/>
      <c r="H51" s="44"/>
      <c r="I51" s="44"/>
      <c r="J51" s="9"/>
      <c r="K51" s="42"/>
    </row>
    <row r="52" spans="1:13" s="7" customFormat="1" ht="15.75" x14ac:dyDescent="0.25">
      <c r="A52" s="42"/>
      <c r="B52" s="42"/>
      <c r="C52" s="45" t="s">
        <v>26</v>
      </c>
      <c r="D52" s="42"/>
      <c r="E52" s="42"/>
      <c r="F52" s="42"/>
      <c r="G52" s="44"/>
      <c r="H52" s="44"/>
      <c r="I52" s="44"/>
      <c r="J52" s="9"/>
      <c r="K52" s="42"/>
    </row>
    <row r="53" spans="1:13" s="7" customFormat="1" ht="15" x14ac:dyDescent="0.2">
      <c r="A53" s="42">
        <f>A48+1</f>
        <v>26</v>
      </c>
      <c r="B53" s="42">
        <v>76600629</v>
      </c>
      <c r="C53" s="46" t="s">
        <v>27</v>
      </c>
      <c r="D53" s="42" t="s">
        <v>14</v>
      </c>
      <c r="E53" s="42">
        <v>9720</v>
      </c>
      <c r="F53" s="42" t="s">
        <v>78</v>
      </c>
      <c r="G53" s="47">
        <v>900</v>
      </c>
      <c r="H53" s="47">
        <f t="shared" ref="H53:H58" si="17">G53*5%</f>
        <v>45</v>
      </c>
      <c r="I53" s="47">
        <f t="shared" ref="I53:I58" si="18">G53-H53</f>
        <v>855</v>
      </c>
      <c r="J53" s="9"/>
      <c r="K53" s="42"/>
    </row>
    <row r="54" spans="1:13" s="7" customFormat="1" ht="15" x14ac:dyDescent="0.2">
      <c r="A54" s="42">
        <f t="shared" ref="A54:A58" si="19">A53+1</f>
        <v>27</v>
      </c>
      <c r="B54" s="42">
        <v>9981225</v>
      </c>
      <c r="C54" s="46" t="s">
        <v>28</v>
      </c>
      <c r="D54" s="42" t="s">
        <v>15</v>
      </c>
      <c r="E54" s="42">
        <f>E53</f>
        <v>9720</v>
      </c>
      <c r="F54" s="42" t="str">
        <f>F53</f>
        <v>Julio</v>
      </c>
      <c r="G54" s="47">
        <f>G53</f>
        <v>900</v>
      </c>
      <c r="H54" s="47">
        <f t="shared" si="17"/>
        <v>45</v>
      </c>
      <c r="I54" s="47">
        <f t="shared" si="18"/>
        <v>855</v>
      </c>
      <c r="J54" s="9"/>
      <c r="K54" s="42"/>
    </row>
    <row r="55" spans="1:13" s="7" customFormat="1" ht="15" x14ac:dyDescent="0.2">
      <c r="A55" s="42">
        <f t="shared" si="19"/>
        <v>28</v>
      </c>
      <c r="B55" s="42">
        <v>19820763</v>
      </c>
      <c r="C55" s="46" t="s">
        <v>29</v>
      </c>
      <c r="D55" s="42" t="s">
        <v>16</v>
      </c>
      <c r="E55" s="42">
        <f>E53</f>
        <v>9720</v>
      </c>
      <c r="F55" s="42" t="str">
        <f>F53</f>
        <v>Julio</v>
      </c>
      <c r="G55" s="47">
        <f>G54</f>
        <v>900</v>
      </c>
      <c r="H55" s="47">
        <f t="shared" si="17"/>
        <v>45</v>
      </c>
      <c r="I55" s="47">
        <f t="shared" si="18"/>
        <v>855</v>
      </c>
      <c r="J55" s="9"/>
      <c r="K55" s="42"/>
    </row>
    <row r="56" spans="1:13" s="7" customFormat="1" ht="15" x14ac:dyDescent="0.2">
      <c r="A56" s="42">
        <f t="shared" si="19"/>
        <v>29</v>
      </c>
      <c r="B56" s="42">
        <v>17617790</v>
      </c>
      <c r="C56" s="46" t="s">
        <v>30</v>
      </c>
      <c r="D56" s="42" t="s">
        <v>17</v>
      </c>
      <c r="E56" s="42">
        <f t="shared" ref="E56:F58" si="20">E54</f>
        <v>9720</v>
      </c>
      <c r="F56" s="42" t="str">
        <f t="shared" si="20"/>
        <v>Julio</v>
      </c>
      <c r="G56" s="47">
        <f t="shared" ref="G56" si="21">G55</f>
        <v>900</v>
      </c>
      <c r="H56" s="47">
        <f t="shared" si="17"/>
        <v>45</v>
      </c>
      <c r="I56" s="47">
        <f t="shared" si="18"/>
        <v>855</v>
      </c>
      <c r="J56" s="9"/>
      <c r="K56" s="42"/>
    </row>
    <row r="57" spans="1:13" s="7" customFormat="1" ht="15" x14ac:dyDescent="0.2">
      <c r="A57" s="42">
        <f t="shared" si="19"/>
        <v>30</v>
      </c>
      <c r="B57" s="42">
        <v>45066051</v>
      </c>
      <c r="C57" s="46" t="s">
        <v>89</v>
      </c>
      <c r="D57" s="42" t="s">
        <v>19</v>
      </c>
      <c r="E57" s="42">
        <f t="shared" si="20"/>
        <v>9720</v>
      </c>
      <c r="F57" s="42" t="str">
        <f t="shared" si="20"/>
        <v>Julio</v>
      </c>
      <c r="G57" s="47">
        <v>900</v>
      </c>
      <c r="H57" s="47">
        <f t="shared" si="17"/>
        <v>45</v>
      </c>
      <c r="I57" s="47">
        <f t="shared" si="18"/>
        <v>855</v>
      </c>
      <c r="J57" s="9"/>
      <c r="K57" s="42"/>
      <c r="L57" s="55"/>
      <c r="M57" s="54"/>
    </row>
    <row r="58" spans="1:13" s="7" customFormat="1" ht="15" x14ac:dyDescent="0.2">
      <c r="A58" s="42">
        <f t="shared" si="19"/>
        <v>31</v>
      </c>
      <c r="B58" s="42">
        <v>79770819</v>
      </c>
      <c r="C58" s="46" t="s">
        <v>32</v>
      </c>
      <c r="D58" s="42" t="s">
        <v>20</v>
      </c>
      <c r="E58" s="42">
        <f t="shared" si="20"/>
        <v>9720</v>
      </c>
      <c r="F58" s="42" t="str">
        <f t="shared" si="20"/>
        <v>Julio</v>
      </c>
      <c r="G58" s="47">
        <v>900</v>
      </c>
      <c r="H58" s="47">
        <f t="shared" si="17"/>
        <v>45</v>
      </c>
      <c r="I58" s="47">
        <f t="shared" si="18"/>
        <v>855</v>
      </c>
      <c r="J58" s="9"/>
      <c r="K58" s="42"/>
    </row>
    <row r="59" spans="1:13" customFormat="1" ht="24" thickBot="1" x14ac:dyDescent="0.4">
      <c r="A59" s="7"/>
      <c r="B59" s="7"/>
      <c r="C59" s="50" t="s">
        <v>31</v>
      </c>
      <c r="D59" s="7"/>
      <c r="E59" s="7"/>
      <c r="F59" s="38"/>
      <c r="G59" s="49">
        <f>SUM(G53:G58)</f>
        <v>5400</v>
      </c>
      <c r="H59" s="49">
        <f>SUM(H53:H58)</f>
        <v>270</v>
      </c>
      <c r="I59" s="49">
        <f>SUM(I53:I58)</f>
        <v>5130</v>
      </c>
      <c r="J59" s="33"/>
      <c r="K59" s="7"/>
    </row>
    <row r="60" spans="1:13" s="7" customFormat="1" ht="16.5" thickTop="1" x14ac:dyDescent="0.25">
      <c r="A60" s="42"/>
      <c r="B60" s="42"/>
      <c r="C60" s="43"/>
      <c r="D60" s="42"/>
      <c r="E60" s="42"/>
      <c r="F60" s="42"/>
      <c r="G60" s="44"/>
      <c r="H60" s="44"/>
      <c r="I60" s="44"/>
      <c r="J60" s="9"/>
      <c r="K60" s="42"/>
    </row>
    <row r="61" spans="1:13" s="7" customFormat="1" ht="15.75" x14ac:dyDescent="0.25">
      <c r="A61" s="42"/>
      <c r="B61" s="42"/>
      <c r="C61" s="43"/>
      <c r="D61" s="42"/>
      <c r="E61" s="42"/>
      <c r="F61" s="42"/>
      <c r="G61" s="44"/>
      <c r="H61" s="44"/>
      <c r="I61" s="44"/>
      <c r="J61" s="9"/>
      <c r="K61" s="42"/>
    </row>
    <row r="62" spans="1:13" s="7" customFormat="1" ht="15.75" x14ac:dyDescent="0.25">
      <c r="A62" s="42"/>
      <c r="B62" s="42"/>
      <c r="C62" s="45" t="s">
        <v>88</v>
      </c>
      <c r="D62" s="42"/>
      <c r="E62" s="42"/>
      <c r="F62" s="42"/>
      <c r="G62" s="44"/>
      <c r="H62" s="44"/>
      <c r="I62" s="44"/>
      <c r="J62" s="42"/>
      <c r="K62" s="42"/>
    </row>
    <row r="63" spans="1:13" s="7" customFormat="1" ht="15" x14ac:dyDescent="0.2">
      <c r="A63" s="42">
        <f>A58+1</f>
        <v>32</v>
      </c>
      <c r="B63" s="48" t="s">
        <v>90</v>
      </c>
      <c r="C63" s="46" t="s">
        <v>91</v>
      </c>
      <c r="D63" s="8" t="s">
        <v>14</v>
      </c>
      <c r="E63" s="42">
        <v>9733</v>
      </c>
      <c r="F63" s="42" t="s">
        <v>78</v>
      </c>
      <c r="G63" s="47">
        <v>900</v>
      </c>
      <c r="H63" s="47">
        <f t="shared" ref="H63:H69" si="22">G63*5%</f>
        <v>45</v>
      </c>
      <c r="I63" s="47">
        <f t="shared" ref="I63:I69" si="23">G63-H63</f>
        <v>855</v>
      </c>
      <c r="J63" s="48"/>
      <c r="K63" s="48"/>
    </row>
    <row r="64" spans="1:13" s="7" customFormat="1" ht="15" x14ac:dyDescent="0.2">
      <c r="A64" s="42">
        <f>A63+1</f>
        <v>33</v>
      </c>
      <c r="B64" s="42">
        <v>7026056</v>
      </c>
      <c r="C64" s="46" t="s">
        <v>92</v>
      </c>
      <c r="D64" s="42" t="s">
        <v>15</v>
      </c>
      <c r="E64" s="42">
        <f>E63</f>
        <v>9733</v>
      </c>
      <c r="F64" s="42" t="str">
        <f>F63</f>
        <v>Julio</v>
      </c>
      <c r="G64" s="47">
        <v>900</v>
      </c>
      <c r="H64" s="47">
        <f t="shared" si="22"/>
        <v>45</v>
      </c>
      <c r="I64" s="47">
        <f t="shared" si="23"/>
        <v>855</v>
      </c>
      <c r="J64" s="42"/>
      <c r="K64" s="42"/>
    </row>
    <row r="65" spans="1:11" s="7" customFormat="1" ht="15" x14ac:dyDescent="0.2">
      <c r="A65" s="42">
        <f t="shared" ref="A65:A69" si="24">A64+1</f>
        <v>34</v>
      </c>
      <c r="B65" s="42">
        <v>32223536</v>
      </c>
      <c r="C65" s="46" t="s">
        <v>93</v>
      </c>
      <c r="D65" s="42" t="s">
        <v>16</v>
      </c>
      <c r="E65" s="42">
        <f t="shared" ref="E65:E69" si="25">E64</f>
        <v>9733</v>
      </c>
      <c r="F65" s="42" t="str">
        <f>F63</f>
        <v>Julio</v>
      </c>
      <c r="G65" s="47">
        <v>900</v>
      </c>
      <c r="H65" s="47">
        <f t="shared" si="22"/>
        <v>45</v>
      </c>
      <c r="I65" s="47">
        <f t="shared" si="23"/>
        <v>855</v>
      </c>
      <c r="J65" s="42"/>
      <c r="K65" s="42"/>
    </row>
    <row r="66" spans="1:11" s="7" customFormat="1" ht="15" x14ac:dyDescent="0.2">
      <c r="A66" s="42">
        <f t="shared" si="24"/>
        <v>35</v>
      </c>
      <c r="B66" s="42">
        <v>24204374</v>
      </c>
      <c r="C66" s="46" t="s">
        <v>94</v>
      </c>
      <c r="D66" s="42" t="s">
        <v>17</v>
      </c>
      <c r="E66" s="42">
        <f t="shared" si="25"/>
        <v>9733</v>
      </c>
      <c r="F66" s="42" t="str">
        <f>F63</f>
        <v>Julio</v>
      </c>
      <c r="G66" s="47">
        <v>900</v>
      </c>
      <c r="H66" s="47">
        <f t="shared" si="22"/>
        <v>45</v>
      </c>
      <c r="I66" s="47">
        <f t="shared" si="23"/>
        <v>855</v>
      </c>
      <c r="J66" s="42"/>
      <c r="K66" s="42"/>
    </row>
    <row r="67" spans="1:11" s="7" customFormat="1" ht="15" x14ac:dyDescent="0.2">
      <c r="A67" s="42">
        <f t="shared" si="24"/>
        <v>36</v>
      </c>
      <c r="B67" s="42">
        <v>31837409</v>
      </c>
      <c r="C67" s="46" t="s">
        <v>95</v>
      </c>
      <c r="D67" s="42" t="s">
        <v>18</v>
      </c>
      <c r="E67" s="42">
        <f t="shared" si="25"/>
        <v>9733</v>
      </c>
      <c r="F67" s="42" t="str">
        <f>F63</f>
        <v>Julio</v>
      </c>
      <c r="G67" s="47">
        <v>900</v>
      </c>
      <c r="H67" s="47">
        <f>G67*5%</f>
        <v>45</v>
      </c>
      <c r="I67" s="47">
        <f t="shared" si="23"/>
        <v>855</v>
      </c>
      <c r="J67" s="9"/>
      <c r="K67" s="42"/>
    </row>
    <row r="68" spans="1:11" s="7" customFormat="1" ht="15" x14ac:dyDescent="0.2">
      <c r="A68" s="42">
        <f t="shared" si="24"/>
        <v>37</v>
      </c>
      <c r="B68" s="42">
        <v>33464901</v>
      </c>
      <c r="C68" s="46" t="s">
        <v>96</v>
      </c>
      <c r="D68" s="42" t="s">
        <v>19</v>
      </c>
      <c r="E68" s="42">
        <f t="shared" si="25"/>
        <v>9733</v>
      </c>
      <c r="F68" s="42" t="str">
        <f>F63</f>
        <v>Julio</v>
      </c>
      <c r="G68" s="47">
        <v>900</v>
      </c>
      <c r="H68" s="47">
        <f t="shared" si="22"/>
        <v>45</v>
      </c>
      <c r="I68" s="47">
        <f t="shared" si="23"/>
        <v>855</v>
      </c>
      <c r="J68" s="9"/>
      <c r="K68" s="42"/>
    </row>
    <row r="69" spans="1:11" s="7" customFormat="1" ht="15" x14ac:dyDescent="0.2">
      <c r="A69" s="42">
        <f t="shared" si="24"/>
        <v>38</v>
      </c>
      <c r="B69" s="42">
        <v>26583313</v>
      </c>
      <c r="C69" s="46" t="s">
        <v>97</v>
      </c>
      <c r="D69" s="42" t="s">
        <v>20</v>
      </c>
      <c r="E69" s="42">
        <f t="shared" si="25"/>
        <v>9733</v>
      </c>
      <c r="F69" s="42" t="str">
        <f>F63</f>
        <v>Julio</v>
      </c>
      <c r="G69" s="47">
        <v>900</v>
      </c>
      <c r="H69" s="47">
        <f t="shared" si="22"/>
        <v>45</v>
      </c>
      <c r="I69" s="47">
        <f t="shared" si="23"/>
        <v>855</v>
      </c>
      <c r="J69" s="9"/>
      <c r="K69" s="42"/>
    </row>
    <row r="70" spans="1:11" s="7" customFormat="1" ht="16.5" thickBot="1" x14ac:dyDescent="0.3">
      <c r="A70" s="42"/>
      <c r="B70" s="42"/>
      <c r="C70" s="43" t="s">
        <v>98</v>
      </c>
      <c r="D70" s="42"/>
      <c r="E70" s="42"/>
      <c r="F70" s="42"/>
      <c r="G70" s="49">
        <f>SUM(G63:G69)</f>
        <v>6300</v>
      </c>
      <c r="H70" s="49">
        <f t="shared" ref="H70:I70" si="26">SUM(H63:H69)</f>
        <v>315</v>
      </c>
      <c r="I70" s="49">
        <f t="shared" si="26"/>
        <v>5985</v>
      </c>
      <c r="J70" s="9"/>
      <c r="K70" s="42"/>
    </row>
    <row r="71" spans="1:11" s="7" customFormat="1" ht="16.5" thickTop="1" x14ac:dyDescent="0.25">
      <c r="A71" s="42"/>
      <c r="B71" s="42"/>
      <c r="C71" s="43"/>
      <c r="D71" s="42"/>
      <c r="E71" s="42"/>
      <c r="F71" s="42"/>
      <c r="G71" s="44"/>
      <c r="H71" s="44"/>
      <c r="I71" s="44"/>
      <c r="J71" s="9"/>
      <c r="K71" s="42"/>
    </row>
    <row r="72" spans="1:11" s="7" customFormat="1" ht="15.75" x14ac:dyDescent="0.25">
      <c r="A72" s="42"/>
      <c r="B72" s="42"/>
      <c r="C72" s="43"/>
      <c r="D72" s="42"/>
      <c r="E72" s="42"/>
      <c r="F72" s="42"/>
      <c r="G72" s="44"/>
      <c r="H72" s="44"/>
      <c r="I72" s="44"/>
      <c r="J72" s="42"/>
      <c r="K72" s="42"/>
    </row>
    <row r="73" spans="1:11" s="7" customFormat="1" ht="15.75" x14ac:dyDescent="0.25">
      <c r="A73" s="42"/>
      <c r="B73" s="42"/>
      <c r="C73" s="45" t="s">
        <v>43</v>
      </c>
      <c r="D73" s="42"/>
      <c r="E73" s="42"/>
      <c r="F73" s="42"/>
      <c r="G73" s="44"/>
      <c r="H73" s="44"/>
      <c r="I73" s="44"/>
      <c r="J73" s="9"/>
      <c r="K73" s="42"/>
    </row>
    <row r="74" spans="1:11" s="7" customFormat="1" ht="15" x14ac:dyDescent="0.2">
      <c r="A74" s="42">
        <f>A69+1</f>
        <v>39</v>
      </c>
      <c r="B74" s="48">
        <v>35120746</v>
      </c>
      <c r="C74" s="46" t="s">
        <v>44</v>
      </c>
      <c r="D74" s="8" t="s">
        <v>14</v>
      </c>
      <c r="E74" s="42">
        <v>9740</v>
      </c>
      <c r="F74" s="42" t="s">
        <v>78</v>
      </c>
      <c r="G74" s="47">
        <v>900</v>
      </c>
      <c r="H74" s="47">
        <f>G74*5%</f>
        <v>45</v>
      </c>
      <c r="I74" s="47">
        <f>G74-H74</f>
        <v>855</v>
      </c>
      <c r="J74" s="48"/>
      <c r="K74" s="48"/>
    </row>
    <row r="75" spans="1:11" s="7" customFormat="1" ht="15" x14ac:dyDescent="0.2">
      <c r="A75" s="42">
        <f t="shared" ref="A75:A80" si="27">A74+1</f>
        <v>40</v>
      </c>
      <c r="B75" s="42">
        <v>93877919</v>
      </c>
      <c r="C75" s="46" t="s">
        <v>45</v>
      </c>
      <c r="D75" s="42" t="s">
        <v>15</v>
      </c>
      <c r="E75" s="42">
        <f>E74</f>
        <v>9740</v>
      </c>
      <c r="F75" s="42" t="str">
        <f>F74</f>
        <v>Julio</v>
      </c>
      <c r="G75" s="47">
        <v>900</v>
      </c>
      <c r="H75" s="47">
        <f t="shared" ref="H75:H80" si="28">G75*5%</f>
        <v>45</v>
      </c>
      <c r="I75" s="47">
        <f t="shared" ref="I75:I80" si="29">G75-H75</f>
        <v>855</v>
      </c>
      <c r="J75" s="9"/>
      <c r="K75" s="42"/>
    </row>
    <row r="76" spans="1:11" s="7" customFormat="1" ht="15" x14ac:dyDescent="0.2">
      <c r="A76" s="42">
        <f t="shared" si="27"/>
        <v>41</v>
      </c>
      <c r="B76" s="42">
        <v>11182997</v>
      </c>
      <c r="C76" s="46" t="s">
        <v>46</v>
      </c>
      <c r="D76" s="42" t="s">
        <v>16</v>
      </c>
      <c r="E76" s="42">
        <f t="shared" ref="E76:E80" si="30">E75</f>
        <v>9740</v>
      </c>
      <c r="F76" s="42" t="str">
        <f>F74</f>
        <v>Julio</v>
      </c>
      <c r="G76" s="47">
        <v>900</v>
      </c>
      <c r="H76" s="47">
        <f t="shared" si="28"/>
        <v>45</v>
      </c>
      <c r="I76" s="47">
        <f t="shared" si="29"/>
        <v>855</v>
      </c>
      <c r="J76" s="9"/>
      <c r="K76" s="42"/>
    </row>
    <row r="77" spans="1:11" s="7" customFormat="1" ht="15" x14ac:dyDescent="0.2">
      <c r="A77" s="42">
        <f t="shared" si="27"/>
        <v>42</v>
      </c>
      <c r="B77" s="42">
        <v>42861187</v>
      </c>
      <c r="C77" s="46" t="s">
        <v>47</v>
      </c>
      <c r="D77" s="42" t="s">
        <v>17</v>
      </c>
      <c r="E77" s="42">
        <f t="shared" si="30"/>
        <v>9740</v>
      </c>
      <c r="F77" s="42" t="str">
        <f>F74</f>
        <v>Julio</v>
      </c>
      <c r="G77" s="47">
        <v>900</v>
      </c>
      <c r="H77" s="47">
        <f t="shared" si="28"/>
        <v>45</v>
      </c>
      <c r="I77" s="47">
        <f t="shared" si="29"/>
        <v>855</v>
      </c>
      <c r="J77" s="9"/>
      <c r="K77" s="42"/>
    </row>
    <row r="78" spans="1:11" s="7" customFormat="1" ht="15" x14ac:dyDescent="0.2">
      <c r="A78" s="42">
        <f t="shared" si="27"/>
        <v>43</v>
      </c>
      <c r="B78" s="42">
        <v>35892552</v>
      </c>
      <c r="C78" s="46" t="s">
        <v>48</v>
      </c>
      <c r="D78" s="42" t="s">
        <v>18</v>
      </c>
      <c r="E78" s="42">
        <f t="shared" si="30"/>
        <v>9740</v>
      </c>
      <c r="F78" s="42" t="str">
        <f>F74</f>
        <v>Julio</v>
      </c>
      <c r="G78" s="47">
        <v>900</v>
      </c>
      <c r="H78" s="47">
        <f t="shared" si="28"/>
        <v>45</v>
      </c>
      <c r="I78" s="47">
        <f t="shared" si="29"/>
        <v>855</v>
      </c>
      <c r="J78" s="9"/>
      <c r="K78" s="42"/>
    </row>
    <row r="79" spans="1:11" s="7" customFormat="1" ht="15" x14ac:dyDescent="0.2">
      <c r="A79" s="42">
        <f t="shared" si="27"/>
        <v>44</v>
      </c>
      <c r="B79" s="42">
        <v>36847828</v>
      </c>
      <c r="C79" s="46" t="s">
        <v>49</v>
      </c>
      <c r="D79" s="42" t="s">
        <v>19</v>
      </c>
      <c r="E79" s="42">
        <f t="shared" si="30"/>
        <v>9740</v>
      </c>
      <c r="F79" s="42" t="str">
        <f>F74</f>
        <v>Julio</v>
      </c>
      <c r="G79" s="47">
        <v>900</v>
      </c>
      <c r="H79" s="47">
        <f t="shared" si="28"/>
        <v>45</v>
      </c>
      <c r="I79" s="47">
        <f t="shared" si="29"/>
        <v>855</v>
      </c>
      <c r="J79" s="9"/>
      <c r="K79" s="42"/>
    </row>
    <row r="80" spans="1:11" s="7" customFormat="1" ht="15" x14ac:dyDescent="0.2">
      <c r="A80" s="42">
        <f t="shared" si="27"/>
        <v>45</v>
      </c>
      <c r="B80" s="42">
        <v>17613004</v>
      </c>
      <c r="C80" s="46" t="s">
        <v>50</v>
      </c>
      <c r="D80" s="42" t="s">
        <v>20</v>
      </c>
      <c r="E80" s="42">
        <f t="shared" si="30"/>
        <v>9740</v>
      </c>
      <c r="F80" s="42" t="str">
        <f>F74</f>
        <v>Julio</v>
      </c>
      <c r="G80" s="47">
        <v>900</v>
      </c>
      <c r="H80" s="47">
        <f t="shared" si="28"/>
        <v>45</v>
      </c>
      <c r="I80" s="47">
        <f t="shared" si="29"/>
        <v>855</v>
      </c>
      <c r="J80" s="9"/>
      <c r="K80" s="42"/>
    </row>
    <row r="81" spans="1:11" s="7" customFormat="1" ht="16.5" thickBot="1" x14ac:dyDescent="0.3">
      <c r="A81" s="42"/>
      <c r="B81" s="42"/>
      <c r="C81" s="43" t="s">
        <v>51</v>
      </c>
      <c r="D81" s="42"/>
      <c r="E81" s="42"/>
      <c r="F81" s="42"/>
      <c r="G81" s="49">
        <f>SUM(G74:G80)</f>
        <v>6300</v>
      </c>
      <c r="H81" s="49">
        <f t="shared" ref="H81:I81" si="31">SUM(H74:H80)</f>
        <v>315</v>
      </c>
      <c r="I81" s="49">
        <f t="shared" si="31"/>
        <v>5985</v>
      </c>
      <c r="J81" s="9"/>
      <c r="K81" s="42"/>
    </row>
    <row r="82" spans="1:11" s="7" customFormat="1" ht="16.5" thickTop="1" x14ac:dyDescent="0.25">
      <c r="A82" s="42"/>
      <c r="B82" s="42"/>
      <c r="C82" s="43"/>
      <c r="D82" s="42"/>
      <c r="E82" s="42"/>
      <c r="F82" s="42"/>
      <c r="G82" s="44"/>
      <c r="H82" s="44"/>
      <c r="I82" s="44"/>
      <c r="J82" s="9"/>
      <c r="K82" s="42"/>
    </row>
    <row r="83" spans="1:11" s="7" customFormat="1" ht="15.75" x14ac:dyDescent="0.25">
      <c r="A83" s="42"/>
      <c r="B83" s="42"/>
      <c r="C83" s="43"/>
      <c r="D83" s="42"/>
      <c r="E83" s="42"/>
      <c r="F83" s="42"/>
      <c r="G83" s="44"/>
      <c r="H83" s="44"/>
      <c r="I83" s="44"/>
      <c r="J83" s="9"/>
      <c r="K83" s="42"/>
    </row>
    <row r="84" spans="1:11" s="7" customFormat="1" ht="15.75" x14ac:dyDescent="0.25">
      <c r="A84" s="42"/>
      <c r="B84" s="42"/>
      <c r="C84" s="45" t="s">
        <v>99</v>
      </c>
      <c r="D84" s="42"/>
      <c r="E84" s="42"/>
      <c r="F84" s="42"/>
      <c r="G84" s="44"/>
      <c r="H84" s="44"/>
      <c r="I84" s="44"/>
      <c r="J84" s="42"/>
      <c r="K84" s="42"/>
    </row>
    <row r="85" spans="1:11" s="7" customFormat="1" ht="15" x14ac:dyDescent="0.2">
      <c r="A85" s="42">
        <f>A80+1</f>
        <v>46</v>
      </c>
      <c r="B85" s="48">
        <v>12812048</v>
      </c>
      <c r="C85" s="46" t="s">
        <v>100</v>
      </c>
      <c r="D85" s="8" t="s">
        <v>14</v>
      </c>
      <c r="E85" s="42">
        <v>9812</v>
      </c>
      <c r="F85" s="42" t="s">
        <v>78</v>
      </c>
      <c r="G85" s="47">
        <v>900</v>
      </c>
      <c r="H85" s="47">
        <f t="shared" ref="H85:H91" si="32">G85*5%</f>
        <v>45</v>
      </c>
      <c r="I85" s="47">
        <f t="shared" ref="I85:I91" si="33">+G85-H85</f>
        <v>855</v>
      </c>
      <c r="J85" s="48"/>
      <c r="K85" s="48"/>
    </row>
    <row r="86" spans="1:11" s="7" customFormat="1" ht="15" x14ac:dyDescent="0.2">
      <c r="A86" s="42">
        <f>A85+1</f>
        <v>47</v>
      </c>
      <c r="B86" s="42">
        <v>9018875</v>
      </c>
      <c r="C86" s="46" t="s">
        <v>101</v>
      </c>
      <c r="D86" s="42" t="s">
        <v>15</v>
      </c>
      <c r="E86" s="42">
        <f t="shared" ref="E86:E91" si="34">E85</f>
        <v>9812</v>
      </c>
      <c r="F86" s="42" t="str">
        <f>F85</f>
        <v>Julio</v>
      </c>
      <c r="G86" s="47">
        <v>900</v>
      </c>
      <c r="H86" s="47">
        <f t="shared" si="32"/>
        <v>45</v>
      </c>
      <c r="I86" s="47">
        <f t="shared" si="33"/>
        <v>855</v>
      </c>
      <c r="J86" s="9"/>
      <c r="K86" s="42"/>
    </row>
    <row r="87" spans="1:11" s="7" customFormat="1" ht="15" x14ac:dyDescent="0.2">
      <c r="A87" s="42">
        <f t="shared" ref="A87:A91" si="35">A86+1</f>
        <v>48</v>
      </c>
      <c r="B87" s="42">
        <v>38170132</v>
      </c>
      <c r="C87" s="46" t="s">
        <v>102</v>
      </c>
      <c r="D87" s="42" t="s">
        <v>16</v>
      </c>
      <c r="E87" s="42">
        <f t="shared" si="34"/>
        <v>9812</v>
      </c>
      <c r="F87" s="42" t="str">
        <f>F85</f>
        <v>Julio</v>
      </c>
      <c r="G87" s="47">
        <f>G85</f>
        <v>900</v>
      </c>
      <c r="H87" s="47">
        <f t="shared" si="32"/>
        <v>45</v>
      </c>
      <c r="I87" s="47">
        <f t="shared" si="33"/>
        <v>855</v>
      </c>
      <c r="J87" s="9"/>
      <c r="K87" s="42"/>
    </row>
    <row r="88" spans="1:11" s="7" customFormat="1" ht="15" x14ac:dyDescent="0.2">
      <c r="A88" s="42">
        <f t="shared" si="35"/>
        <v>49</v>
      </c>
      <c r="B88" s="42">
        <v>73888737</v>
      </c>
      <c r="C88" s="46" t="s">
        <v>103</v>
      </c>
      <c r="D88" s="42" t="s">
        <v>17</v>
      </c>
      <c r="E88" s="42">
        <f t="shared" si="34"/>
        <v>9812</v>
      </c>
      <c r="F88" s="42" t="str">
        <f>F85</f>
        <v>Julio</v>
      </c>
      <c r="G88" s="47">
        <v>900</v>
      </c>
      <c r="H88" s="47">
        <f t="shared" si="32"/>
        <v>45</v>
      </c>
      <c r="I88" s="47">
        <f t="shared" si="33"/>
        <v>855</v>
      </c>
      <c r="J88" s="9"/>
      <c r="K88" s="42"/>
    </row>
    <row r="89" spans="1:11" s="7" customFormat="1" ht="15" x14ac:dyDescent="0.2">
      <c r="A89" s="42">
        <f t="shared" si="35"/>
        <v>50</v>
      </c>
      <c r="B89" s="42">
        <v>73888656</v>
      </c>
      <c r="C89" s="46" t="s">
        <v>104</v>
      </c>
      <c r="D89" s="42" t="s">
        <v>18</v>
      </c>
      <c r="E89" s="42">
        <f t="shared" si="34"/>
        <v>9812</v>
      </c>
      <c r="F89" s="42" t="str">
        <f>F85</f>
        <v>Julio</v>
      </c>
      <c r="G89" s="47">
        <f>G87</f>
        <v>900</v>
      </c>
      <c r="H89" s="47">
        <f t="shared" si="32"/>
        <v>45</v>
      </c>
      <c r="I89" s="47">
        <f t="shared" si="33"/>
        <v>855</v>
      </c>
      <c r="J89" s="9"/>
      <c r="K89" s="42"/>
    </row>
    <row r="90" spans="1:11" s="7" customFormat="1" ht="15" x14ac:dyDescent="0.2">
      <c r="A90" s="42">
        <f t="shared" si="35"/>
        <v>51</v>
      </c>
      <c r="B90" s="42">
        <v>172636442</v>
      </c>
      <c r="C90" s="46" t="s">
        <v>105</v>
      </c>
      <c r="D90" s="42" t="s">
        <v>19</v>
      </c>
      <c r="E90" s="42">
        <f t="shared" si="34"/>
        <v>9812</v>
      </c>
      <c r="F90" s="42" t="str">
        <f>F85</f>
        <v>Julio</v>
      </c>
      <c r="G90" s="47">
        <f>G89</f>
        <v>900</v>
      </c>
      <c r="H90" s="47">
        <f t="shared" si="32"/>
        <v>45</v>
      </c>
      <c r="I90" s="47">
        <f t="shared" si="33"/>
        <v>855</v>
      </c>
      <c r="J90" s="9"/>
      <c r="K90" s="42"/>
    </row>
    <row r="91" spans="1:11" s="7" customFormat="1" ht="15" x14ac:dyDescent="0.2">
      <c r="A91" s="42">
        <f t="shared" si="35"/>
        <v>52</v>
      </c>
      <c r="B91" s="42">
        <v>79938434</v>
      </c>
      <c r="C91" s="46" t="s">
        <v>106</v>
      </c>
      <c r="D91" s="42" t="s">
        <v>20</v>
      </c>
      <c r="E91" s="42">
        <f t="shared" si="34"/>
        <v>9812</v>
      </c>
      <c r="F91" s="42" t="str">
        <f>F85</f>
        <v>Julio</v>
      </c>
      <c r="G91" s="47">
        <f>G90</f>
        <v>900</v>
      </c>
      <c r="H91" s="47">
        <f t="shared" si="32"/>
        <v>45</v>
      </c>
      <c r="I91" s="47">
        <f t="shared" si="33"/>
        <v>855</v>
      </c>
      <c r="J91" s="9"/>
      <c r="K91" s="42"/>
    </row>
    <row r="92" spans="1:11" s="7" customFormat="1" ht="16.5" thickBot="1" x14ac:dyDescent="0.3">
      <c r="A92" s="42"/>
      <c r="B92" s="42"/>
      <c r="C92" s="43" t="s">
        <v>107</v>
      </c>
      <c r="D92" s="42"/>
      <c r="E92" s="42"/>
      <c r="F92" s="42"/>
      <c r="G92" s="49">
        <f>SUM(G85:G91)</f>
        <v>6300</v>
      </c>
      <c r="H92" s="49">
        <f>SUM(H85:H91)</f>
        <v>315</v>
      </c>
      <c r="I92" s="49">
        <f>SUM(I85:I91)</f>
        <v>5985</v>
      </c>
      <c r="J92" s="9"/>
      <c r="K92" s="42"/>
    </row>
    <row r="93" spans="1:11" s="7" customFormat="1" ht="16.5" thickTop="1" x14ac:dyDescent="0.25">
      <c r="A93" s="42"/>
      <c r="B93" s="42"/>
      <c r="C93" s="43"/>
      <c r="D93" s="42"/>
      <c r="E93" s="42"/>
      <c r="F93" s="42"/>
      <c r="G93" s="44"/>
      <c r="H93" s="44"/>
      <c r="I93" s="44"/>
      <c r="J93" s="9"/>
      <c r="K93" s="42"/>
    </row>
    <row r="94" spans="1:11" s="7" customFormat="1" ht="15.75" x14ac:dyDescent="0.25">
      <c r="A94" s="42"/>
      <c r="B94" s="42"/>
      <c r="C94" s="43"/>
      <c r="D94" s="42"/>
      <c r="E94" s="42"/>
      <c r="F94" s="42"/>
      <c r="G94" s="44"/>
      <c r="H94" s="44"/>
      <c r="I94" s="44"/>
      <c r="J94" s="9"/>
      <c r="K94" s="42"/>
    </row>
    <row r="95" spans="1:11" s="7" customFormat="1" ht="15.75" x14ac:dyDescent="0.25">
      <c r="A95" s="42"/>
      <c r="B95" s="42"/>
      <c r="C95" s="45" t="s">
        <v>52</v>
      </c>
      <c r="D95" s="42"/>
      <c r="E95" s="42"/>
      <c r="F95" s="42"/>
      <c r="G95" s="44"/>
      <c r="H95" s="44"/>
      <c r="I95" s="44"/>
      <c r="J95" s="9"/>
      <c r="K95" s="42"/>
    </row>
    <row r="96" spans="1:11" s="7" customFormat="1" ht="15" x14ac:dyDescent="0.2">
      <c r="A96" s="42">
        <f>A91+1</f>
        <v>53</v>
      </c>
      <c r="B96" s="48">
        <v>35331232</v>
      </c>
      <c r="C96" s="46" t="s">
        <v>53</v>
      </c>
      <c r="D96" s="8" t="s">
        <v>14</v>
      </c>
      <c r="E96" s="42">
        <v>9748</v>
      </c>
      <c r="F96" s="42" t="s">
        <v>78</v>
      </c>
      <c r="G96" s="47">
        <v>900</v>
      </c>
      <c r="H96" s="47">
        <f t="shared" ref="H96:H101" si="36">G96*5%</f>
        <v>45</v>
      </c>
      <c r="I96" s="47">
        <f>G96-H96</f>
        <v>855</v>
      </c>
      <c r="J96" s="48"/>
      <c r="K96" s="48"/>
    </row>
    <row r="97" spans="1:19" s="7" customFormat="1" ht="15" x14ac:dyDescent="0.2">
      <c r="A97" s="42">
        <f t="shared" ref="A97:A99" si="37">A96+1</f>
        <v>54</v>
      </c>
      <c r="B97" s="42">
        <v>27950336</v>
      </c>
      <c r="C97" s="46" t="s">
        <v>54</v>
      </c>
      <c r="D97" s="42" t="s">
        <v>15</v>
      </c>
      <c r="E97" s="42">
        <f>E96</f>
        <v>9748</v>
      </c>
      <c r="F97" s="42" t="str">
        <f>F96</f>
        <v>Julio</v>
      </c>
      <c r="G97" s="47">
        <f>G96</f>
        <v>900</v>
      </c>
      <c r="H97" s="47">
        <f t="shared" si="36"/>
        <v>45</v>
      </c>
      <c r="I97" s="47">
        <f t="shared" ref="I97:I101" si="38">G97-H97</f>
        <v>855</v>
      </c>
      <c r="J97" s="9"/>
      <c r="K97" s="42"/>
    </row>
    <row r="98" spans="1:19" s="7" customFormat="1" ht="15" x14ac:dyDescent="0.2">
      <c r="A98" s="42">
        <f t="shared" si="37"/>
        <v>55</v>
      </c>
      <c r="B98" s="42">
        <v>32990138</v>
      </c>
      <c r="C98" s="46" t="s">
        <v>55</v>
      </c>
      <c r="D98" s="42" t="s">
        <v>16</v>
      </c>
      <c r="E98" s="42">
        <f t="shared" ref="E98:E101" si="39">E97</f>
        <v>9748</v>
      </c>
      <c r="F98" s="42" t="str">
        <f>F96</f>
        <v>Julio</v>
      </c>
      <c r="G98" s="47">
        <f>G97</f>
        <v>900</v>
      </c>
      <c r="H98" s="47">
        <f>G98*5%</f>
        <v>45</v>
      </c>
      <c r="I98" s="47">
        <f>G98-H98</f>
        <v>855</v>
      </c>
      <c r="J98" s="9"/>
      <c r="K98" s="42"/>
    </row>
    <row r="99" spans="1:19" s="7" customFormat="1" ht="15" x14ac:dyDescent="0.2">
      <c r="A99" s="42">
        <f t="shared" si="37"/>
        <v>56</v>
      </c>
      <c r="B99" s="42">
        <v>35267399</v>
      </c>
      <c r="C99" s="46" t="s">
        <v>56</v>
      </c>
      <c r="D99" s="42" t="s">
        <v>18</v>
      </c>
      <c r="E99" s="42">
        <f t="shared" si="39"/>
        <v>9748</v>
      </c>
      <c r="F99" s="42" t="str">
        <f>F96</f>
        <v>Julio</v>
      </c>
      <c r="G99" s="47">
        <f>G98</f>
        <v>900</v>
      </c>
      <c r="H99" s="47">
        <f>G99*5%</f>
        <v>45</v>
      </c>
      <c r="I99" s="47">
        <f>G99-H99</f>
        <v>855</v>
      </c>
      <c r="J99" s="9"/>
      <c r="K99" s="42"/>
    </row>
    <row r="100" spans="1:19" s="7" customFormat="1" ht="15" x14ac:dyDescent="0.2">
      <c r="A100" s="42">
        <f t="shared" ref="A100:A101" si="40">A99+1</f>
        <v>57</v>
      </c>
      <c r="B100" s="42">
        <v>48291587</v>
      </c>
      <c r="C100" s="46" t="s">
        <v>57</v>
      </c>
      <c r="D100" s="42" t="s">
        <v>19</v>
      </c>
      <c r="E100" s="42">
        <f t="shared" si="39"/>
        <v>9748</v>
      </c>
      <c r="F100" s="42" t="str">
        <f>F96</f>
        <v>Julio</v>
      </c>
      <c r="G100" s="47">
        <f>G99</f>
        <v>900</v>
      </c>
      <c r="H100" s="47">
        <f t="shared" si="36"/>
        <v>45</v>
      </c>
      <c r="I100" s="47">
        <f t="shared" si="38"/>
        <v>855</v>
      </c>
      <c r="J100" s="9"/>
      <c r="K100" s="42"/>
    </row>
    <row r="101" spans="1:19" s="7" customFormat="1" ht="15" x14ac:dyDescent="0.2">
      <c r="A101" s="42">
        <f t="shared" si="40"/>
        <v>58</v>
      </c>
      <c r="B101" s="42">
        <v>101578598</v>
      </c>
      <c r="C101" s="46" t="s">
        <v>58</v>
      </c>
      <c r="D101" s="42" t="s">
        <v>20</v>
      </c>
      <c r="E101" s="42">
        <f t="shared" si="39"/>
        <v>9748</v>
      </c>
      <c r="F101" s="42" t="str">
        <f>F96</f>
        <v>Julio</v>
      </c>
      <c r="G101" s="47">
        <f>G100</f>
        <v>900</v>
      </c>
      <c r="H101" s="47">
        <f t="shared" si="36"/>
        <v>45</v>
      </c>
      <c r="I101" s="47">
        <f t="shared" si="38"/>
        <v>855</v>
      </c>
      <c r="J101" s="9"/>
      <c r="K101" s="42"/>
    </row>
    <row r="102" spans="1:19" s="7" customFormat="1" ht="16.5" thickBot="1" x14ac:dyDescent="0.3">
      <c r="A102" s="42"/>
      <c r="B102" s="42"/>
      <c r="C102" s="43" t="s">
        <v>59</v>
      </c>
      <c r="D102" s="42"/>
      <c r="E102" s="42"/>
      <c r="F102" s="42"/>
      <c r="G102" s="49">
        <f>SUM(G96:G101)</f>
        <v>5400</v>
      </c>
      <c r="H102" s="49">
        <f>SUM(H96:H101)</f>
        <v>270</v>
      </c>
      <c r="I102" s="49">
        <f>SUM(I96:I101)</f>
        <v>5130</v>
      </c>
      <c r="J102" s="9"/>
      <c r="K102" s="42"/>
    </row>
    <row r="103" spans="1:19" s="7" customFormat="1" ht="17.25" thickTop="1" thickBot="1" x14ac:dyDescent="0.3">
      <c r="A103" s="42"/>
      <c r="B103" s="42"/>
      <c r="C103" s="43"/>
      <c r="D103" s="42"/>
      <c r="E103" s="42"/>
      <c r="F103" s="42"/>
      <c r="G103" s="44"/>
      <c r="H103" s="44"/>
      <c r="I103" s="44"/>
      <c r="J103" s="9"/>
      <c r="K103" s="42"/>
    </row>
    <row r="104" spans="1:19" s="17" customFormat="1" ht="21" thickBot="1" x14ac:dyDescent="0.35">
      <c r="A104" s="12"/>
      <c r="B104" s="13"/>
      <c r="C104" s="61" t="s">
        <v>21</v>
      </c>
      <c r="D104" s="61"/>
      <c r="E104" s="61"/>
      <c r="F104" s="14"/>
      <c r="G104" s="15">
        <f>SUM(G10:G103)/2</f>
        <v>52200</v>
      </c>
      <c r="H104" s="15">
        <f>SUM(H10:H103)/2</f>
        <v>2610</v>
      </c>
      <c r="I104" s="15">
        <f>SUM(I10:I103)/2</f>
        <v>49590</v>
      </c>
      <c r="J104" s="16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s="2" customFormat="1" ht="15.75" customHeight="1" thickTop="1" x14ac:dyDescent="0.3">
      <c r="A105" s="1"/>
      <c r="B105" s="1"/>
      <c r="C105" s="11"/>
      <c r="D105" s="11"/>
      <c r="E105" s="11"/>
      <c r="F105" s="11"/>
      <c r="G105" s="18"/>
      <c r="H105" s="18"/>
      <c r="I105" s="18"/>
      <c r="J105" s="3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2" customFormat="1" ht="20.25" customHeight="1" x14ac:dyDescent="0.3">
      <c r="A106" s="11"/>
      <c r="B106" s="11"/>
      <c r="C106" s="57" t="s">
        <v>109</v>
      </c>
      <c r="D106" s="57"/>
      <c r="E106" s="57"/>
      <c r="F106" s="57"/>
      <c r="G106" s="57"/>
      <c r="H106" s="57"/>
      <c r="I106" s="57"/>
      <c r="J106" s="57"/>
      <c r="K106" s="57"/>
      <c r="L106" s="1"/>
      <c r="M106" s="1"/>
      <c r="N106" s="1"/>
      <c r="O106" s="1"/>
      <c r="P106" s="1"/>
      <c r="Q106" s="1"/>
      <c r="R106" s="1"/>
      <c r="S106" s="1"/>
    </row>
    <row r="107" spans="1:19" s="2" customFormat="1" ht="20.25" x14ac:dyDescent="0.3">
      <c r="A107" s="11"/>
      <c r="B107" s="11"/>
      <c r="C107" s="57"/>
      <c r="D107" s="57"/>
      <c r="E107" s="57"/>
      <c r="F107" s="57"/>
      <c r="G107" s="57"/>
      <c r="H107" s="57"/>
      <c r="I107" s="57"/>
      <c r="J107" s="57"/>
      <c r="K107" s="57"/>
      <c r="L107" s="1"/>
      <c r="M107" s="1"/>
      <c r="N107" s="1"/>
      <c r="O107" s="1"/>
      <c r="P107" s="1"/>
      <c r="Q107" s="1"/>
      <c r="R107" s="1"/>
      <c r="S107" s="1"/>
    </row>
    <row r="108" spans="1:19" s="2" customFormat="1" ht="15" customHeight="1" x14ac:dyDescent="0.3">
      <c r="A108" s="11"/>
      <c r="B108" s="11"/>
      <c r="C108" s="12"/>
      <c r="D108" s="1"/>
      <c r="E108" s="19"/>
      <c r="F108" s="19"/>
      <c r="G108" s="19"/>
      <c r="H108" s="19"/>
      <c r="I108" s="19"/>
      <c r="J108" s="20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2" customFormat="1" ht="20.25" x14ac:dyDescent="0.3">
      <c r="A109" s="1"/>
      <c r="B109" s="1"/>
      <c r="C109" s="12" t="s">
        <v>108</v>
      </c>
      <c r="D109" s="1"/>
      <c r="E109" s="19"/>
      <c r="F109" s="19"/>
      <c r="G109" s="21"/>
      <c r="H109" s="22"/>
      <c r="I109" s="23"/>
      <c r="J109" s="3"/>
      <c r="K109" s="1"/>
      <c r="L109" s="1"/>
      <c r="M109" s="1"/>
      <c r="N109" s="1"/>
      <c r="O109" s="1"/>
      <c r="P109" s="1"/>
      <c r="Q109" s="1"/>
      <c r="R109" s="1"/>
      <c r="S109" s="1"/>
    </row>
    <row r="110" spans="1:19" s="2" customFormat="1" ht="14.25" customHeight="1" x14ac:dyDescent="0.3">
      <c r="A110" s="1"/>
      <c r="B110" s="1"/>
      <c r="C110" s="12"/>
      <c r="D110" s="1"/>
      <c r="E110" s="19"/>
      <c r="F110" s="19"/>
      <c r="G110" s="19"/>
      <c r="H110" s="19"/>
      <c r="I110" s="19"/>
      <c r="J110" s="3"/>
      <c r="K110" s="1"/>
      <c r="L110" s="1"/>
      <c r="M110" s="1"/>
      <c r="N110" s="1"/>
      <c r="O110" s="1"/>
      <c r="P110" s="1"/>
      <c r="Q110" s="1"/>
      <c r="R110" s="1"/>
      <c r="S110" s="1"/>
    </row>
    <row r="111" spans="1:19" s="2" customFormat="1" ht="20.25" x14ac:dyDescent="0.3">
      <c r="A111" s="1"/>
      <c r="B111" s="1"/>
      <c r="C111" s="12" t="s">
        <v>112</v>
      </c>
      <c r="D111" s="24"/>
      <c r="E111" s="1"/>
      <c r="F111" s="1"/>
      <c r="G111" s="1"/>
      <c r="H111" s="1"/>
      <c r="I111" s="1"/>
      <c r="J111" s="3"/>
      <c r="K111" s="1"/>
      <c r="L111" s="1"/>
      <c r="M111" s="1"/>
      <c r="N111" s="1"/>
      <c r="O111" s="1"/>
      <c r="P111" s="1"/>
      <c r="Q111" s="1"/>
      <c r="R111" s="1"/>
      <c r="S111" s="1"/>
    </row>
    <row r="112" spans="1:19" s="2" customFormat="1" ht="20.25" x14ac:dyDescent="0.3">
      <c r="A112" s="1"/>
      <c r="B112" s="1"/>
      <c r="C112" s="12" t="s">
        <v>22</v>
      </c>
      <c r="D112" s="1"/>
      <c r="E112" s="1"/>
      <c r="F112" s="1"/>
      <c r="G112" s="1"/>
      <c r="H112" s="1"/>
      <c r="I112" s="1"/>
      <c r="J112" s="3"/>
      <c r="K112" s="1"/>
      <c r="L112" s="1"/>
      <c r="M112" s="1"/>
      <c r="N112" s="1"/>
      <c r="O112" s="1"/>
      <c r="P112" s="1"/>
      <c r="Q112" s="1"/>
      <c r="R112" s="1"/>
      <c r="S112" s="1"/>
    </row>
    <row r="113" spans="1:19" s="2" customFormat="1" ht="15" customHeight="1" x14ac:dyDescent="0.3">
      <c r="A113" s="1"/>
      <c r="B113" s="1"/>
      <c r="C113" s="12"/>
      <c r="D113" s="1"/>
      <c r="E113" s="1"/>
      <c r="F113" s="1"/>
      <c r="G113" s="1"/>
      <c r="H113" s="1"/>
      <c r="I113" s="1"/>
      <c r="J113" s="3"/>
      <c r="K113" s="1"/>
      <c r="L113" s="1"/>
      <c r="M113" s="1"/>
      <c r="N113" s="1"/>
      <c r="O113" s="1"/>
      <c r="P113" s="1"/>
      <c r="Q113" s="1"/>
      <c r="R113" s="1"/>
      <c r="S113" s="1"/>
    </row>
    <row r="114" spans="1:19" s="2" customFormat="1" ht="9.75" customHeight="1" x14ac:dyDescent="0.3">
      <c r="A114" s="1"/>
      <c r="B114" s="1"/>
      <c r="C114" s="12"/>
      <c r="D114" s="1"/>
      <c r="E114" s="1"/>
      <c r="F114" s="1"/>
      <c r="G114" s="1"/>
      <c r="H114" s="1"/>
      <c r="I114" s="1"/>
      <c r="J114" s="3"/>
      <c r="K114" s="1"/>
      <c r="L114" s="1"/>
      <c r="M114" s="1"/>
      <c r="N114" s="1"/>
      <c r="O114" s="1"/>
      <c r="P114" s="1"/>
      <c r="Q114" s="1"/>
      <c r="R114" s="1"/>
      <c r="S114" s="1"/>
    </row>
    <row r="115" spans="1:19" s="2" customFormat="1" ht="15" customHeight="1" x14ac:dyDescent="0.3">
      <c r="A115" s="1"/>
      <c r="B115" s="1"/>
      <c r="C115" s="12"/>
      <c r="D115" s="1"/>
      <c r="E115" s="1"/>
      <c r="F115" s="1"/>
      <c r="G115" s="1"/>
      <c r="H115" s="1"/>
      <c r="I115" s="1"/>
      <c r="J115" s="3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2" customFormat="1" ht="16.5" customHeight="1" x14ac:dyDescent="0.3">
      <c r="A116" s="1"/>
      <c r="B116" s="1"/>
      <c r="C116" s="12"/>
      <c r="D116" s="1"/>
      <c r="E116" s="1"/>
      <c r="F116" s="1"/>
      <c r="G116" s="1"/>
      <c r="H116" s="1"/>
      <c r="I116" s="1"/>
      <c r="J116" s="3"/>
      <c r="K116" s="1"/>
      <c r="L116" s="1"/>
      <c r="M116" s="1"/>
      <c r="N116" s="1"/>
      <c r="O116" s="1"/>
      <c r="P116" s="1"/>
      <c r="Q116" s="1"/>
      <c r="R116" s="1"/>
      <c r="S116" s="1"/>
    </row>
    <row r="117" spans="1:19" s="2" customFormat="1" ht="20.25" x14ac:dyDescent="0.3">
      <c r="A117" s="1"/>
      <c r="B117" s="1"/>
      <c r="C117" s="25" t="s">
        <v>111</v>
      </c>
      <c r="D117" s="25"/>
      <c r="E117" s="56" t="s">
        <v>33</v>
      </c>
      <c r="F117" s="56"/>
      <c r="G117" s="56"/>
      <c r="H117" s="56"/>
      <c r="I117" s="56"/>
      <c r="J117" s="26"/>
      <c r="K117" s="1"/>
      <c r="L117" s="1"/>
      <c r="M117" s="1"/>
      <c r="N117" s="1"/>
      <c r="O117" s="1"/>
      <c r="P117" s="1"/>
      <c r="Q117" s="1"/>
      <c r="R117" s="1"/>
      <c r="S117" s="1"/>
    </row>
    <row r="118" spans="1:19" s="2" customFormat="1" ht="20.25" x14ac:dyDescent="0.3">
      <c r="A118" s="1"/>
      <c r="B118" s="1"/>
      <c r="C118" s="25" t="s">
        <v>23</v>
      </c>
      <c r="D118" s="25" t="s">
        <v>24</v>
      </c>
      <c r="E118" s="27" t="s">
        <v>25</v>
      </c>
      <c r="F118" s="28"/>
      <c r="G118" s="28"/>
      <c r="H118" s="27"/>
      <c r="I118" s="25"/>
      <c r="J118" s="3"/>
      <c r="K118" s="1"/>
      <c r="L118" s="1"/>
      <c r="M118" s="1"/>
      <c r="N118" s="1"/>
      <c r="O118" s="1"/>
      <c r="P118" s="1"/>
      <c r="Q118" s="1"/>
      <c r="R118" s="1"/>
      <c r="S118" s="1"/>
    </row>
    <row r="119" spans="1:19" s="2" customFormat="1" ht="23.25" x14ac:dyDescent="0.35">
      <c r="A119" s="1"/>
      <c r="B119" s="1"/>
      <c r="C119" s="25"/>
      <c r="D119" s="25"/>
      <c r="E119" s="28"/>
      <c r="F119" s="29"/>
      <c r="G119" s="28"/>
      <c r="H119" s="25"/>
      <c r="I119" s="25"/>
      <c r="J119" s="3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34" customFormat="1" ht="11.25" customHeight="1" x14ac:dyDescent="0.35">
      <c r="A120" s="30"/>
      <c r="B120" s="30"/>
      <c r="C120" s="31"/>
      <c r="D120" s="31"/>
      <c r="E120" s="32"/>
      <c r="F120" s="29"/>
      <c r="G120" s="32"/>
      <c r="H120" s="31"/>
      <c r="I120" s="31"/>
      <c r="J120" s="33"/>
      <c r="K120" s="30"/>
      <c r="L120" s="30"/>
      <c r="M120" s="30"/>
      <c r="N120" s="30"/>
      <c r="O120" s="30"/>
      <c r="P120" s="30"/>
      <c r="Q120" s="30"/>
      <c r="R120" s="30"/>
      <c r="S120" s="30"/>
    </row>
    <row r="121" spans="1:19" ht="11.25" customHeight="1" x14ac:dyDescent="0.35">
      <c r="A121" s="6"/>
      <c r="B121" s="6"/>
      <c r="C121" s="35"/>
      <c r="D121" s="35"/>
      <c r="E121" s="10"/>
      <c r="F121" s="29"/>
      <c r="G121" s="10"/>
      <c r="H121" s="35"/>
      <c r="I121" s="35"/>
      <c r="K121" s="6"/>
      <c r="L121" s="36"/>
      <c r="M121" s="36"/>
      <c r="N121" s="36"/>
      <c r="O121" s="36"/>
      <c r="P121" s="36"/>
      <c r="Q121" s="36"/>
      <c r="R121" s="36"/>
      <c r="S121" s="36"/>
    </row>
  </sheetData>
  <sheetProtection selectLockedCells="1" selectUnlockedCells="1"/>
  <autoFilter ref="J1:J121"/>
  <mergeCells count="18">
    <mergeCell ref="L3:L4"/>
    <mergeCell ref="C4:J4"/>
    <mergeCell ref="C104:E104"/>
    <mergeCell ref="C6:J6"/>
    <mergeCell ref="A8:A9"/>
    <mergeCell ref="B8:B9"/>
    <mergeCell ref="C8:C9"/>
    <mergeCell ref="F8:F9"/>
    <mergeCell ref="G8:G9"/>
    <mergeCell ref="H8:H9"/>
    <mergeCell ref="I8:I9"/>
    <mergeCell ref="C5:J5"/>
    <mergeCell ref="E8:E9"/>
    <mergeCell ref="E117:I117"/>
    <mergeCell ref="C106:K107"/>
    <mergeCell ref="C2:J2"/>
    <mergeCell ref="K2:K4"/>
    <mergeCell ref="C3:J3"/>
  </mergeCells>
  <phoneticPr fontId="13" type="noConversion"/>
  <printOptions horizontalCentered="1"/>
  <pageMargins left="0.13" right="0.31496062992125984" top="0.64" bottom="0.62" header="0.31496062992125984" footer="0.31496062992125984"/>
  <pageSetup scale="60" firstPageNumber="0" fitToHeight="0" orientation="landscape" r:id="rId1"/>
  <headerFooter scaleWithDoc="0" alignWithMargins="0">
    <oddFooter>&amp;CPágina &amp;P de &amp;N</oddFooter>
  </headerFooter>
  <rowBreaks count="2" manualBreakCount="2">
    <brk id="50" max="10" man="1"/>
    <brk id="9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CL R-061</vt:lpstr>
      <vt:lpstr>'DIETA CL R-061'!Área_de_impresión</vt:lpstr>
      <vt:lpstr>'DIETA CL R-061'!Excel_BuiltIn_Print_Titles_1_1</vt:lpstr>
      <vt:lpstr>'DIETA CL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2026-08-26T20:38:15Z</cp:lastPrinted>
  <dcterms:created xsi:type="dcterms:W3CDTF">2024-02-15T15:50:46Z</dcterms:created>
  <dcterms:modified xsi:type="dcterms:W3CDTF">2026-10-06T22:57:09Z</dcterms:modified>
</cp:coreProperties>
</file>